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Budget Reconciliation/2025 07 01 Senate Estimation/"/>
    </mc:Choice>
  </mc:AlternateContent>
  <xr:revisionPtr revIDLastSave="437" documentId="8_{FA45B73A-813E-497A-BEB3-45ADD6990080}" xr6:coauthVersionLast="47" xr6:coauthVersionMax="47" xr10:uidLastSave="{1AF4F542-851E-4C33-9DA6-AD2CA6BD7211}"/>
  <bookViews>
    <workbookView xWindow="0" yWindow="0" windowWidth="20472" windowHeight="16680" xr2:uid="{25DAC3E4-2080-41E3-9A83-A9B2C8E93064}"/>
  </bookViews>
  <sheets>
    <sheet name="Data TOC" sheetId="1" r:id="rId1"/>
    <sheet name="T1" sheetId="2" r:id="rId2"/>
    <sheet name="T2a" sheetId="9" r:id="rId3"/>
    <sheet name="T2b" sheetId="12" r:id="rId4"/>
    <sheet name="F1" sheetId="5" r:id="rId5"/>
    <sheet name="F2" sheetId="8" r:id="rId6"/>
    <sheet name="F3" sheetId="6" r:id="rId7"/>
    <sheet name="F4" sheetId="7" r:id="rId8"/>
    <sheet name="F5" sheetId="10" r:id="rId9"/>
    <sheet name="F6" sheetId="11" r:id="rId10"/>
  </sheets>
  <externalReferences>
    <externalReference r:id="rId1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2" l="1"/>
  <c r="C10" i="12"/>
  <c r="D16" i="9"/>
  <c r="E16" i="9"/>
  <c r="G16" i="9"/>
  <c r="H16" i="9"/>
  <c r="I16" i="9"/>
  <c r="C16" i="9"/>
  <c r="D10" i="12"/>
  <c r="G10" i="12"/>
  <c r="H10" i="12"/>
  <c r="I10" i="12"/>
</calcChain>
</file>

<file path=xl/sharedStrings.xml><?xml version="1.0" encoding="utf-8"?>
<sst xmlns="http://schemas.openxmlformats.org/spreadsheetml/2006/main" count="95" uniqueCount="50">
  <si>
    <t>The Financial Cost of the Senate Budget Bill's Tax Provisions</t>
  </si>
  <si>
    <t>Published July 1 2025</t>
  </si>
  <si>
    <t>Revised July 17 2025</t>
  </si>
  <si>
    <t>The Budget Lab at Yale</t>
  </si>
  <si>
    <t>Tables and Figures</t>
  </si>
  <si>
    <t>Table 1. Estimated Budget Effects of Big Beautiful Bill</t>
  </si>
  <si>
    <t>Table 2a. Estimated Budget Effects of Bill by Title</t>
  </si>
  <si>
    <t>Table 2b. Estimated Budget Effects of Finance by Group</t>
  </si>
  <si>
    <t>Figure 1. Total U.S. Federal Debt Across Fiscal Scenarios</t>
  </si>
  <si>
    <t>Figure 2. Debt to GDP Across Fiscal Scenarios</t>
  </si>
  <si>
    <t>Figure 3. Primary Deficit to GDP Across Fiscal Scenarios</t>
  </si>
  <si>
    <t>Figure 4. Total Deficit to GDP Across Fiscal Scenarios</t>
  </si>
  <si>
    <t>Figure 5. Total U.S. Interest Payments Across Fiscal Scenarios</t>
  </si>
  <si>
    <t>Figure 6. Interest Payments as Percentage of GDP Across Fiscal Scenarios</t>
  </si>
  <si>
    <t>Billions of Dollars</t>
  </si>
  <si>
    <t>Budget Effect</t>
  </si>
  <si>
    <t>Change in Interest Outlays</t>
  </si>
  <si>
    <t>2025-2034</t>
  </si>
  <si>
    <t>35-44</t>
  </si>
  <si>
    <t>45-55</t>
  </si>
  <si>
    <t>25-34</t>
  </si>
  <si>
    <t>The Budget Lab Estimates</t>
  </si>
  <si>
    <t>Senate: Provisions in Full bill, as written</t>
  </si>
  <si>
    <t>Senate: Provisions in Full Bill, permanent</t>
  </si>
  <si>
    <t>House: Provisions in Full bill, as written</t>
  </si>
  <si>
    <t>House: Provisions in Full Bill, permanent</t>
  </si>
  <si>
    <t>As Passed</t>
  </si>
  <si>
    <t>Permanent</t>
  </si>
  <si>
    <t>Title I. Agriculture, Nutrition and Forestry</t>
  </si>
  <si>
    <t>Title II. Armed Services</t>
  </si>
  <si>
    <t>Title III. Banking</t>
  </si>
  <si>
    <t>Title IV. Commerce, Science, and Transportation</t>
  </si>
  <si>
    <t>Title V. Energy and Natural Resources</t>
  </si>
  <si>
    <t>Title VI. Environment and Public Works</t>
  </si>
  <si>
    <t>Title VII. Finance</t>
  </si>
  <si>
    <t>Title VIII. Health, Education, Labor, and Pensions</t>
  </si>
  <si>
    <t>Title IX. Homeland Security and Government Affairs</t>
  </si>
  <si>
    <t>Title X. Judiciary</t>
  </si>
  <si>
    <t>Total</t>
  </si>
  <si>
    <t>Table 2b.  Estimated Budget Effects of Finance by Group</t>
  </si>
  <si>
    <t>Individual Provisions</t>
  </si>
  <si>
    <t>Business Provisions</t>
  </si>
  <si>
    <t>International Provisions</t>
  </si>
  <si>
    <t>Medicaid Provisions</t>
  </si>
  <si>
    <t>Trillions of dollars</t>
  </si>
  <si>
    <t>Senate, as written</t>
  </si>
  <si>
    <t>Senate, permanent</t>
  </si>
  <si>
    <t>CBO Projection</t>
  </si>
  <si>
    <t>Percent of GDP</t>
  </si>
  <si>
    <t>Billions of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</si>
</sst>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1"/>
      <color rgb="FF181818"/>
      <name val="Arial"/>
      <family val="2"/>
    </font>
    <font>
      <b/>
      <sz val="11"/>
      <color rgb="FF181818"/>
      <name val="Arial"/>
      <family val="2"/>
    </font>
    <font>
      <sz val="9"/>
      <color rgb="FF000000"/>
      <name val="Aptos Narrow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sz val="11"/>
      <name val="Arial"/>
    </font>
    <font>
      <i/>
      <sz val="11"/>
      <color rgb="FF000000"/>
      <name val="Arial"/>
    </font>
    <font>
      <u/>
      <sz val="11"/>
      <color theme="10"/>
      <name val="Arial"/>
    </font>
    <font>
      <u/>
      <sz val="11"/>
      <name val="Arial"/>
    </font>
    <font>
      <sz val="11"/>
      <color rgb="FF181818"/>
      <name val="Arial"/>
    </font>
    <font>
      <b/>
      <sz val="11"/>
      <color rgb="FF181818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49" fontId="3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4" borderId="0" xfId="0" applyFont="1" applyFill="1"/>
    <xf numFmtId="0" fontId="6" fillId="4" borderId="0" xfId="0" applyFont="1" applyFill="1"/>
    <xf numFmtId="0" fontId="9" fillId="4" borderId="0" xfId="0" applyFont="1" applyFill="1"/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0" fontId="12" fillId="2" borderId="0" xfId="0" applyFont="1" applyFill="1"/>
    <xf numFmtId="2" fontId="4" fillId="2" borderId="0" xfId="0" applyNumberFormat="1" applyFont="1" applyFill="1"/>
    <xf numFmtId="0" fontId="6" fillId="2" borderId="0" xfId="0" applyFont="1" applyFill="1" applyAlignment="1">
      <alignment horizontal="left"/>
    </xf>
    <xf numFmtId="0" fontId="6" fillId="3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2" fontId="3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1" applyFont="1" applyFill="1" applyBorder="1"/>
    <xf numFmtId="0" fontId="17" fillId="2" borderId="0" xfId="0" applyFont="1" applyFill="1"/>
    <xf numFmtId="0" fontId="10" fillId="3" borderId="1" xfId="0" applyFont="1" applyFill="1" applyBorder="1"/>
    <xf numFmtId="3" fontId="4" fillId="2" borderId="0" xfId="0" applyNumberFormat="1" applyFont="1" applyFill="1"/>
    <xf numFmtId="0" fontId="19" fillId="2" borderId="0" xfId="1" applyFont="1" applyFill="1"/>
    <xf numFmtId="0" fontId="20" fillId="2" borderId="0" xfId="0" applyFont="1" applyFill="1"/>
    <xf numFmtId="1" fontId="15" fillId="2" borderId="0" xfId="0" applyNumberFormat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2" fontId="3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164" fontId="17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4" borderId="0" xfId="0" applyFont="1" applyFill="1"/>
    <xf numFmtId="1" fontId="15" fillId="4" borderId="0" xfId="0" applyNumberFormat="1" applyFont="1" applyFill="1" applyAlignment="1">
      <alignment horizontal="center" vertical="center"/>
    </xf>
    <xf numFmtId="0" fontId="21" fillId="3" borderId="1" xfId="0" applyFont="1" applyFill="1" applyBorder="1"/>
    <xf numFmtId="1" fontId="15" fillId="3" borderId="1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15" fillId="3" borderId="0" xfId="0" applyFont="1" applyFill="1"/>
    <xf numFmtId="1" fontId="23" fillId="2" borderId="0" xfId="0" applyNumberFormat="1" applyFont="1" applyFill="1" applyAlignment="1">
      <alignment horizontal="center" vertical="center"/>
    </xf>
    <xf numFmtId="1" fontId="23" fillId="3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udgetLab/Shared%20Documents/Projects/Senate%206.28.25/debt_calculator%20-%20Senate%206.2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+PermCorrected"/>
      <sheetName val="Calculato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2F40-D554-4192-B15F-E35BFFC91D4A}">
  <dimension ref="A1:A15"/>
  <sheetViews>
    <sheetView tabSelected="1" workbookViewId="0">
      <selection activeCell="A3" sqref="A3"/>
    </sheetView>
  </sheetViews>
  <sheetFormatPr defaultColWidth="10.85546875" defaultRowHeight="13.9"/>
  <cols>
    <col min="1" max="16384" width="10.85546875" style="2"/>
  </cols>
  <sheetData>
    <row r="1" spans="1:1">
      <c r="A1" s="1" t="s">
        <v>0</v>
      </c>
    </row>
    <row r="2" spans="1:1" ht="14.25">
      <c r="A2" s="28" t="s">
        <v>1</v>
      </c>
    </row>
    <row r="3" spans="1:1">
      <c r="A3" s="3" t="s">
        <v>2</v>
      </c>
    </row>
    <row r="4" spans="1:1">
      <c r="A4" s="2" t="s">
        <v>3</v>
      </c>
    </row>
    <row r="6" spans="1:1">
      <c r="A6" s="1" t="s">
        <v>4</v>
      </c>
    </row>
    <row r="7" spans="1:1" s="35" customFormat="1">
      <c r="A7" s="34" t="s">
        <v>5</v>
      </c>
    </row>
    <row r="8" spans="1:1" s="35" customFormat="1">
      <c r="A8" s="34" t="s">
        <v>6</v>
      </c>
    </row>
    <row r="9" spans="1:1" s="38" customFormat="1">
      <c r="A9" s="34" t="s">
        <v>7</v>
      </c>
    </row>
    <row r="10" spans="1:1" s="35" customFormat="1">
      <c r="A10" s="34" t="s">
        <v>8</v>
      </c>
    </row>
    <row r="11" spans="1:1" s="35" customFormat="1">
      <c r="A11" s="34" t="s">
        <v>9</v>
      </c>
    </row>
    <row r="12" spans="1:1" s="35" customFormat="1">
      <c r="A12" s="34" t="s">
        <v>10</v>
      </c>
    </row>
    <row r="13" spans="1:1" s="35" customFormat="1">
      <c r="A13" s="38" t="s">
        <v>11</v>
      </c>
    </row>
    <row r="14" spans="1:1" s="35" customFormat="1">
      <c r="A14" s="38" t="s">
        <v>12</v>
      </c>
    </row>
    <row r="15" spans="1:1" s="39" customFormat="1">
      <c r="A15" s="38" t="s">
        <v>13</v>
      </c>
    </row>
  </sheetData>
  <hyperlinks>
    <hyperlink ref="A8" location="'T2a'!A1" display="Table 2a. Estimated Budget Effects of Bill by Title" xr:uid="{81F55EFF-E314-4281-9324-AD77D590CE4A}"/>
    <hyperlink ref="A10" location="'F1'!A1" display="Figure 1. Total U.S. Federal Debt Across Fiscal Scenarios" xr:uid="{2851FB1F-7175-4417-9C54-10DAB024ED33}"/>
    <hyperlink ref="A11" location="'F2'!A1" display="Figure 2. Debt to GDP Across Fiscal Scenarios" xr:uid="{D969D8C6-066E-4151-AC68-FAA3E5A34D99}"/>
    <hyperlink ref="A12" location="'F3'!A1" display="Figure 3. Primary Deficit to GDP Across Fiscal Scenarios" xr:uid="{0E21D78D-6324-4DE1-8422-CD311B630876}"/>
    <hyperlink ref="A13" location="'F4'!A1" display="Figure 4. Total Deficit to GDP Across Fiscal Scenarios" xr:uid="{C9DAD26B-60FF-4517-ADDC-08A532F9EB34}"/>
    <hyperlink ref="A7" location="'T1'!A1" display="Table 1. Estimated Budget Effects of Big Beautiful Bill" xr:uid="{BBDDA50E-BEF9-4089-8153-06CA8197845D}"/>
    <hyperlink ref="A14" location="'F5'!A1" display="Figure 5. Total U.S. Interest Payments Across Fiscal Scenarios" xr:uid="{C78D8FF1-C5D5-4320-B0CD-8E5ADABB30B1}"/>
    <hyperlink ref="A15" location="'F6'!A1" display="Figure 6. Interest Payments as Percentage of GDP Across Fiscal Scenarios" xr:uid="{9AA1D4DB-9849-4CDD-A5D7-C12FA51DF370}"/>
    <hyperlink ref="A9" location="'T2a'!A1" display="Table 2b. Estimated Budget Effects of Finance by Group" xr:uid="{341284C5-A633-43AA-9030-A376B0E0B6A9}"/>
    <hyperlink ref="A9:XFD9" location="'T2b'!A1" display="Table 2b. Estimated Budget Effects of Bill by Group, Byrd" xr:uid="{BB29B3EF-2A0E-46B5-B8F1-074D9B6BDB2D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597A-2557-4518-88E1-0F2C114611BD}">
  <dimension ref="A1:K15"/>
  <sheetViews>
    <sheetView workbookViewId="0">
      <selection activeCell="C14" sqref="C14"/>
    </sheetView>
  </sheetViews>
  <sheetFormatPr defaultColWidth="9" defaultRowHeight="14.45"/>
  <cols>
    <col min="1" max="1" width="9" style="4"/>
    <col min="2" max="2" width="104.140625" style="4" customWidth="1"/>
    <col min="3" max="3" width="10.5703125" style="4" bestFit="1" customWidth="1"/>
    <col min="4" max="5" width="9" style="4"/>
    <col min="6" max="6" width="2.42578125" style="4" customWidth="1"/>
    <col min="7" max="16384" width="9" style="4"/>
  </cols>
  <sheetData>
    <row r="1" spans="1:11">
      <c r="A1" s="9" t="s">
        <v>5</v>
      </c>
      <c r="B1" s="9"/>
      <c r="C1" s="10"/>
      <c r="D1" s="10"/>
      <c r="E1" s="10"/>
      <c r="F1" s="10"/>
      <c r="G1" s="10"/>
      <c r="H1" s="10"/>
      <c r="I1" s="10"/>
      <c r="J1" s="5"/>
      <c r="K1" s="5"/>
    </row>
    <row r="2" spans="1:11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5"/>
      <c r="K2" s="5"/>
    </row>
    <row r="3" spans="1:11">
      <c r="A3" s="10"/>
      <c r="B3" s="10"/>
      <c r="C3" s="10"/>
      <c r="D3" s="10"/>
      <c r="E3" s="10"/>
      <c r="F3" s="10"/>
      <c r="G3" s="10"/>
      <c r="H3" s="10"/>
      <c r="I3" s="10"/>
      <c r="J3" s="5"/>
      <c r="K3" s="5"/>
    </row>
    <row r="4" spans="1:11">
      <c r="A4" s="10"/>
      <c r="B4" s="10"/>
      <c r="C4" s="59" t="s">
        <v>15</v>
      </c>
      <c r="D4" s="59"/>
      <c r="E4" s="59"/>
      <c r="F4" s="12"/>
      <c r="G4" s="59" t="s">
        <v>16</v>
      </c>
      <c r="H4" s="59"/>
      <c r="I4" s="59"/>
      <c r="J4" s="5"/>
      <c r="K4" s="5"/>
    </row>
    <row r="5" spans="1:11">
      <c r="A5" s="10"/>
      <c r="B5" s="10"/>
      <c r="C5" s="13" t="s">
        <v>17</v>
      </c>
      <c r="D5" s="13" t="s">
        <v>18</v>
      </c>
      <c r="E5" s="13" t="s">
        <v>19</v>
      </c>
      <c r="F5" s="12"/>
      <c r="G5" s="13" t="s">
        <v>20</v>
      </c>
      <c r="H5" s="13" t="s">
        <v>18</v>
      </c>
      <c r="I5" s="13" t="s">
        <v>19</v>
      </c>
      <c r="J5" s="5"/>
      <c r="K5" s="5"/>
    </row>
    <row r="6" spans="1:11">
      <c r="A6" s="10"/>
      <c r="B6" s="9" t="s">
        <v>21</v>
      </c>
      <c r="C6" s="13"/>
      <c r="D6" s="13"/>
      <c r="E6" s="13"/>
      <c r="F6" s="12"/>
      <c r="G6" s="13"/>
      <c r="H6" s="13"/>
      <c r="I6" s="13"/>
      <c r="J6" s="5"/>
      <c r="K6" s="5"/>
    </row>
    <row r="7" spans="1:11" ht="15">
      <c r="A7" s="10"/>
      <c r="B7" s="49" t="s">
        <v>22</v>
      </c>
      <c r="C7" s="60">
        <v>-3062</v>
      </c>
      <c r="D7" s="60">
        <v>-3030</v>
      </c>
      <c r="E7" s="60">
        <v>-5530</v>
      </c>
      <c r="F7" s="60"/>
      <c r="G7" s="60">
        <v>631</v>
      </c>
      <c r="H7" s="60">
        <v>2218</v>
      </c>
      <c r="I7" s="60">
        <v>5812</v>
      </c>
      <c r="J7" s="25"/>
      <c r="K7" s="5"/>
    </row>
    <row r="8" spans="1:11" ht="15">
      <c r="A8" s="10"/>
      <c r="B8" s="49" t="s">
        <v>23</v>
      </c>
      <c r="C8" s="60">
        <v>-3787</v>
      </c>
      <c r="D8" s="60">
        <v>-4651</v>
      </c>
      <c r="E8" s="60">
        <v>-7651</v>
      </c>
      <c r="F8" s="60"/>
      <c r="G8" s="60">
        <v>689</v>
      </c>
      <c r="H8" s="60">
        <v>2822</v>
      </c>
      <c r="I8" s="60">
        <v>7659</v>
      </c>
      <c r="J8" s="25"/>
      <c r="K8" s="5"/>
    </row>
    <row r="9" spans="1:11" ht="15">
      <c r="A9" s="11"/>
      <c r="B9" s="49" t="s">
        <v>24</v>
      </c>
      <c r="C9" s="60">
        <v>-2411</v>
      </c>
      <c r="D9" s="60">
        <v>-2873</v>
      </c>
      <c r="E9" s="60">
        <v>-5552</v>
      </c>
      <c r="F9" s="60"/>
      <c r="G9" s="60">
        <v>515</v>
      </c>
      <c r="H9" s="60">
        <v>1659</v>
      </c>
      <c r="I9" s="60">
        <v>4576</v>
      </c>
      <c r="J9" s="25"/>
    </row>
    <row r="10" spans="1:11" ht="15">
      <c r="A10" s="11"/>
      <c r="B10" s="58" t="s">
        <v>25</v>
      </c>
      <c r="C10" s="42">
        <v>-3971</v>
      </c>
      <c r="D10" s="42">
        <v>-5688</v>
      </c>
      <c r="E10" s="42">
        <v>-9074</v>
      </c>
      <c r="F10" s="42"/>
      <c r="G10" s="42">
        <v>639</v>
      </c>
      <c r="H10" s="42">
        <v>2862</v>
      </c>
      <c r="I10" s="42">
        <v>7978</v>
      </c>
      <c r="J10" s="25"/>
    </row>
    <row r="11" spans="1:11">
      <c r="A11" s="11"/>
      <c r="B11" s="7"/>
      <c r="C11" s="40"/>
      <c r="D11" s="40"/>
      <c r="E11" s="40"/>
      <c r="G11" s="40"/>
      <c r="H11" s="40"/>
      <c r="I11" s="40"/>
      <c r="J11" s="25"/>
    </row>
    <row r="12" spans="1:11">
      <c r="A12" s="11"/>
      <c r="B12" s="7"/>
      <c r="C12" s="40"/>
      <c r="D12" s="40"/>
      <c r="E12" s="40"/>
      <c r="G12" s="40"/>
      <c r="H12" s="40"/>
      <c r="I12" s="40"/>
      <c r="J12" s="25"/>
    </row>
    <row r="13" spans="1:11">
      <c r="A13" s="11"/>
      <c r="B13" s="7"/>
      <c r="C13" s="40"/>
      <c r="D13" s="40"/>
      <c r="E13" s="40"/>
      <c r="F13" s="40"/>
      <c r="G13" s="40"/>
      <c r="H13" s="40"/>
      <c r="I13" s="40"/>
    </row>
    <row r="14" spans="1:11">
      <c r="B14" s="7"/>
      <c r="C14" s="40"/>
      <c r="D14" s="40"/>
      <c r="E14" s="40"/>
      <c r="F14" s="41"/>
      <c r="G14" s="40"/>
      <c r="H14" s="40"/>
      <c r="I14" s="40"/>
    </row>
    <row r="15" spans="1:11">
      <c r="B15" s="28"/>
      <c r="C15" s="40"/>
      <c r="D15" s="40"/>
      <c r="E15" s="40"/>
      <c r="F15" s="41"/>
      <c r="G15" s="40"/>
      <c r="H15" s="40"/>
      <c r="I15" s="40"/>
    </row>
  </sheetData>
  <mergeCells count="2">
    <mergeCell ref="C4:E4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856-3A60-48D9-81F1-4FDBE286AF9B}">
  <dimension ref="A1:I19"/>
  <sheetViews>
    <sheetView workbookViewId="0">
      <selection activeCell="L12" sqref="L12"/>
    </sheetView>
  </sheetViews>
  <sheetFormatPr defaultColWidth="9" defaultRowHeight="13.9"/>
  <cols>
    <col min="1" max="1" width="9" style="5"/>
    <col min="2" max="2" width="67.5703125" style="5" customWidth="1"/>
    <col min="3" max="3" width="10.5703125" style="5" bestFit="1" customWidth="1"/>
    <col min="4" max="5" width="9.5703125" style="5" bestFit="1" customWidth="1"/>
    <col min="6" max="6" width="2.42578125" style="5" customWidth="1"/>
    <col min="7" max="8" width="9.5703125" style="5" bestFit="1" customWidth="1"/>
    <col min="9" max="9" width="10" style="5" bestFit="1" customWidth="1"/>
    <col min="10" max="16384" width="9" style="5"/>
  </cols>
  <sheetData>
    <row r="1" spans="1:9">
      <c r="A1" s="9" t="s">
        <v>6</v>
      </c>
      <c r="B1" s="9"/>
      <c r="C1" s="10"/>
      <c r="D1" s="10"/>
      <c r="E1" s="10"/>
      <c r="F1" s="10"/>
      <c r="G1" s="10"/>
      <c r="H1" s="10"/>
      <c r="I1" s="10"/>
    </row>
    <row r="2" spans="1:9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>
      <c r="A4" s="10"/>
      <c r="B4" s="10"/>
      <c r="C4" s="59" t="s">
        <v>26</v>
      </c>
      <c r="D4" s="59"/>
      <c r="E4" s="59"/>
      <c r="F4" s="12"/>
      <c r="G4" s="59" t="s">
        <v>27</v>
      </c>
      <c r="H4" s="59"/>
      <c r="I4" s="59"/>
    </row>
    <row r="5" spans="1:9">
      <c r="A5" s="10"/>
      <c r="B5" s="10"/>
      <c r="C5" s="13" t="s">
        <v>17</v>
      </c>
      <c r="D5" s="13" t="s">
        <v>18</v>
      </c>
      <c r="E5" s="13" t="s">
        <v>19</v>
      </c>
      <c r="F5" s="12"/>
      <c r="G5" s="13" t="s">
        <v>20</v>
      </c>
      <c r="H5" s="13" t="s">
        <v>18</v>
      </c>
      <c r="I5" s="13" t="s">
        <v>19</v>
      </c>
    </row>
    <row r="6" spans="1:9">
      <c r="A6" s="10"/>
      <c r="B6" s="50" t="s">
        <v>28</v>
      </c>
      <c r="C6" s="51">
        <v>132</v>
      </c>
      <c r="D6" s="51">
        <v>163</v>
      </c>
      <c r="E6" s="51">
        <v>172</v>
      </c>
      <c r="F6" s="51"/>
      <c r="G6" s="51">
        <v>132</v>
      </c>
      <c r="H6" s="51">
        <v>163</v>
      </c>
      <c r="I6" s="51">
        <v>172</v>
      </c>
    </row>
    <row r="7" spans="1:9">
      <c r="A7" s="10"/>
      <c r="B7" s="50" t="s">
        <v>29</v>
      </c>
      <c r="C7" s="51">
        <v>-164</v>
      </c>
      <c r="D7" s="51">
        <v>-1</v>
      </c>
      <c r="E7" s="51">
        <v>0</v>
      </c>
      <c r="F7" s="51"/>
      <c r="G7" s="51">
        <v>-164</v>
      </c>
      <c r="H7" s="51">
        <v>-1</v>
      </c>
      <c r="I7" s="51">
        <v>0</v>
      </c>
    </row>
    <row r="8" spans="1:9">
      <c r="A8" s="10"/>
      <c r="B8" s="50" t="s">
        <v>30</v>
      </c>
      <c r="C8" s="51">
        <v>2</v>
      </c>
      <c r="D8" s="51">
        <v>5</v>
      </c>
      <c r="E8" s="51">
        <v>9</v>
      </c>
      <c r="F8" s="51"/>
      <c r="G8" s="51">
        <v>2</v>
      </c>
      <c r="H8" s="51">
        <v>5</v>
      </c>
      <c r="I8" s="51">
        <v>9</v>
      </c>
    </row>
    <row r="9" spans="1:9">
      <c r="A9" s="10"/>
      <c r="B9" s="50" t="s">
        <v>31</v>
      </c>
      <c r="C9" s="51">
        <v>48</v>
      </c>
      <c r="D9" s="51">
        <v>3</v>
      </c>
      <c r="E9" s="51">
        <v>0</v>
      </c>
      <c r="F9" s="51"/>
      <c r="G9" s="51">
        <v>48</v>
      </c>
      <c r="H9" s="51">
        <v>3</v>
      </c>
      <c r="I9" s="51">
        <v>0</v>
      </c>
    </row>
    <row r="10" spans="1:9">
      <c r="A10" s="10"/>
      <c r="B10" s="50" t="s">
        <v>32</v>
      </c>
      <c r="C10" s="51">
        <v>30</v>
      </c>
      <c r="D10" s="51">
        <v>63</v>
      </c>
      <c r="E10" s="51">
        <v>111</v>
      </c>
      <c r="F10" s="51"/>
      <c r="G10" s="51">
        <v>30</v>
      </c>
      <c r="H10" s="51">
        <v>63</v>
      </c>
      <c r="I10" s="51">
        <v>111</v>
      </c>
    </row>
    <row r="11" spans="1:9">
      <c r="B11" s="50" t="s">
        <v>33</v>
      </c>
      <c r="C11" s="51">
        <v>4</v>
      </c>
      <c r="D11" s="51">
        <v>-4</v>
      </c>
      <c r="E11" s="51">
        <v>-7</v>
      </c>
      <c r="F11" s="51"/>
      <c r="G11" s="51">
        <v>4</v>
      </c>
      <c r="H11" s="51">
        <v>-4</v>
      </c>
      <c r="I11" s="51">
        <v>-7</v>
      </c>
    </row>
    <row r="12" spans="1:9" ht="14.25">
      <c r="B12" s="50" t="s">
        <v>34</v>
      </c>
      <c r="C12" s="51">
        <v>-3296</v>
      </c>
      <c r="D12" s="51">
        <v>-3588</v>
      </c>
      <c r="E12" s="51">
        <v>-6399</v>
      </c>
      <c r="F12" s="51"/>
      <c r="G12" s="51">
        <v>-4021</v>
      </c>
      <c r="H12" s="51">
        <v>-5210</v>
      </c>
      <c r="I12" s="51">
        <v>-8519</v>
      </c>
    </row>
    <row r="13" spans="1:9">
      <c r="B13" s="50" t="s">
        <v>35</v>
      </c>
      <c r="C13" s="51">
        <v>337</v>
      </c>
      <c r="D13" s="51">
        <v>247</v>
      </c>
      <c r="E13" s="51">
        <v>436</v>
      </c>
      <c r="F13" s="51"/>
      <c r="G13" s="51">
        <v>337</v>
      </c>
      <c r="H13" s="51">
        <v>247</v>
      </c>
      <c r="I13" s="51">
        <v>436</v>
      </c>
    </row>
    <row r="14" spans="1:9">
      <c r="B14" s="50" t="s">
        <v>36</v>
      </c>
      <c r="C14" s="51">
        <v>-142</v>
      </c>
      <c r="D14" s="51">
        <v>-1</v>
      </c>
      <c r="E14" s="51">
        <v>0</v>
      </c>
      <c r="F14" s="51"/>
      <c r="G14" s="51">
        <v>-142</v>
      </c>
      <c r="H14" s="51">
        <v>-1</v>
      </c>
      <c r="I14" s="51">
        <v>0</v>
      </c>
    </row>
    <row r="15" spans="1:9">
      <c r="B15" s="52" t="s">
        <v>37</v>
      </c>
      <c r="C15" s="42">
        <v>-13</v>
      </c>
      <c r="D15" s="42">
        <v>83</v>
      </c>
      <c r="E15" s="42">
        <v>147</v>
      </c>
      <c r="F15" s="53"/>
      <c r="G15" s="42">
        <v>-13</v>
      </c>
      <c r="H15" s="42">
        <v>83</v>
      </c>
      <c r="I15" s="42">
        <v>147</v>
      </c>
    </row>
    <row r="16" spans="1:9">
      <c r="B16" s="54" t="s">
        <v>38</v>
      </c>
      <c r="C16" s="56">
        <f>SUM(C6:C15)</f>
        <v>-3062</v>
      </c>
      <c r="D16" s="56">
        <f t="shared" ref="D16:I16" si="0">SUM(D6:D15)</f>
        <v>-3030</v>
      </c>
      <c r="E16" s="56">
        <f t="shared" si="0"/>
        <v>-5531</v>
      </c>
      <c r="F16" s="56"/>
      <c r="G16" s="56">
        <f t="shared" si="0"/>
        <v>-3787</v>
      </c>
      <c r="H16" s="56">
        <f t="shared" si="0"/>
        <v>-4652</v>
      </c>
      <c r="I16" s="56">
        <f t="shared" si="0"/>
        <v>-7651</v>
      </c>
    </row>
    <row r="17" spans="2:9">
      <c r="B17" s="55"/>
      <c r="C17" s="55"/>
      <c r="D17" s="55"/>
      <c r="E17" s="55"/>
      <c r="F17" s="55"/>
      <c r="G17" s="55"/>
      <c r="H17" s="55"/>
      <c r="I17" s="55"/>
    </row>
    <row r="19" spans="2:9">
      <c r="G19" s="37"/>
    </row>
  </sheetData>
  <mergeCells count="2">
    <mergeCell ref="C4:E4"/>
    <mergeCell ref="G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DCDF-2C53-4148-B372-7F9B722D6CA7}">
  <dimension ref="A1:I13"/>
  <sheetViews>
    <sheetView workbookViewId="0">
      <selection activeCell="B30" sqref="B30"/>
    </sheetView>
  </sheetViews>
  <sheetFormatPr defaultColWidth="9" defaultRowHeight="13.9"/>
  <cols>
    <col min="1" max="1" width="9" style="5"/>
    <col min="2" max="2" width="67.5703125" style="5" customWidth="1"/>
    <col min="3" max="3" width="10.5703125" style="5" bestFit="1" customWidth="1"/>
    <col min="4" max="5" width="9" style="5" bestFit="1" customWidth="1"/>
    <col min="6" max="6" width="2.42578125" style="5" customWidth="1"/>
    <col min="7" max="8" width="9" style="5" bestFit="1" customWidth="1"/>
    <col min="9" max="9" width="10" style="5" bestFit="1" customWidth="1"/>
    <col min="10" max="16384" width="9" style="5"/>
  </cols>
  <sheetData>
    <row r="1" spans="1:9">
      <c r="A1" s="9" t="s">
        <v>39</v>
      </c>
      <c r="B1" s="9"/>
      <c r="C1" s="10"/>
      <c r="D1" s="10"/>
      <c r="E1" s="10"/>
      <c r="F1" s="10"/>
      <c r="G1" s="10"/>
      <c r="H1" s="10"/>
      <c r="I1" s="10"/>
    </row>
    <row r="2" spans="1:9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>
      <c r="A4" s="10"/>
      <c r="B4" s="10"/>
      <c r="C4" s="59" t="s">
        <v>26</v>
      </c>
      <c r="D4" s="59"/>
      <c r="E4" s="59"/>
      <c r="F4" s="12"/>
      <c r="G4" s="59" t="s">
        <v>27</v>
      </c>
      <c r="H4" s="59"/>
      <c r="I4" s="59"/>
    </row>
    <row r="5" spans="1:9">
      <c r="A5" s="10"/>
      <c r="B5" s="10"/>
      <c r="C5" s="13" t="s">
        <v>17</v>
      </c>
      <c r="D5" s="13" t="s">
        <v>18</v>
      </c>
      <c r="E5" s="13" t="s">
        <v>19</v>
      </c>
      <c r="F5" s="12"/>
      <c r="G5" s="13" t="s">
        <v>20</v>
      </c>
      <c r="H5" s="13" t="s">
        <v>18</v>
      </c>
      <c r="I5" s="13" t="s">
        <v>19</v>
      </c>
    </row>
    <row r="6" spans="1:9">
      <c r="A6" s="10"/>
      <c r="B6" s="14" t="s">
        <v>40</v>
      </c>
      <c r="C6" s="40">
        <v>-3628</v>
      </c>
      <c r="D6" s="40">
        <v>-5360</v>
      </c>
      <c r="E6" s="40">
        <v>-8723</v>
      </c>
      <c r="F6" s="40"/>
      <c r="G6" s="40">
        <v>-4248</v>
      </c>
      <c r="H6" s="40">
        <v>-6677</v>
      </c>
      <c r="I6" s="40">
        <v>-10378</v>
      </c>
    </row>
    <row r="7" spans="1:9">
      <c r="A7" s="10"/>
      <c r="B7" s="14" t="s">
        <v>41</v>
      </c>
      <c r="C7" s="40">
        <v>-466</v>
      </c>
      <c r="D7" s="40">
        <v>25</v>
      </c>
      <c r="E7" s="40">
        <v>209</v>
      </c>
      <c r="F7" s="40"/>
      <c r="G7" s="40">
        <v>-527</v>
      </c>
      <c r="H7" s="40">
        <v>-125</v>
      </c>
      <c r="I7" s="40">
        <v>15</v>
      </c>
    </row>
    <row r="8" spans="1:9">
      <c r="A8" s="10"/>
      <c r="B8" s="14" t="s">
        <v>42</v>
      </c>
      <c r="C8" s="40">
        <v>-167</v>
      </c>
      <c r="D8" s="40">
        <v>-255</v>
      </c>
      <c r="E8" s="40">
        <v>-450</v>
      </c>
      <c r="F8" s="40"/>
      <c r="G8" s="40">
        <v>-167</v>
      </c>
      <c r="H8" s="40">
        <v>-255</v>
      </c>
      <c r="I8" s="40">
        <v>-450</v>
      </c>
    </row>
    <row r="9" spans="1:9" ht="14.25">
      <c r="A9" s="10"/>
      <c r="B9" s="36" t="s">
        <v>43</v>
      </c>
      <c r="C9" s="42">
        <v>965</v>
      </c>
      <c r="D9" s="42">
        <v>2001</v>
      </c>
      <c r="E9" s="42">
        <v>2565</v>
      </c>
      <c r="F9" s="42"/>
      <c r="G9" s="42">
        <v>920</v>
      </c>
      <c r="H9" s="42">
        <v>1848</v>
      </c>
      <c r="I9" s="42">
        <v>2293</v>
      </c>
    </row>
    <row r="10" spans="1:9">
      <c r="A10" s="10"/>
      <c r="B10" s="15" t="s">
        <v>38</v>
      </c>
      <c r="C10" s="56">
        <f>SUM(C6:C9)</f>
        <v>-3296</v>
      </c>
      <c r="D10" s="56">
        <f>SUM(D6:D9)</f>
        <v>-3589</v>
      </c>
      <c r="E10" s="56">
        <f>SUM(E6:E9)</f>
        <v>-6399</v>
      </c>
      <c r="F10" s="57"/>
      <c r="G10" s="56">
        <f>SUM(G6:G9)</f>
        <v>-4022</v>
      </c>
      <c r="H10" s="56">
        <f>SUM(H6:H9)</f>
        <v>-5209</v>
      </c>
      <c r="I10" s="56">
        <f>SUM(I6:I9)</f>
        <v>-8520</v>
      </c>
    </row>
    <row r="11" spans="1:9">
      <c r="B11" s="19"/>
      <c r="C11" s="19"/>
      <c r="D11" s="19"/>
      <c r="E11" s="19"/>
      <c r="F11" s="19"/>
      <c r="G11" s="19"/>
      <c r="H11" s="19"/>
      <c r="I11" s="19"/>
    </row>
    <row r="13" spans="1:9">
      <c r="G13" s="37"/>
    </row>
  </sheetData>
  <mergeCells count="2">
    <mergeCell ref="C4:E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2A4-3F3C-43B9-B720-15A57CF2DC8C}">
  <dimension ref="A1:AG22"/>
  <sheetViews>
    <sheetView workbookViewId="0">
      <selection activeCell="C7" sqref="C7"/>
    </sheetView>
  </sheetViews>
  <sheetFormatPr defaultColWidth="9" defaultRowHeight="13.9"/>
  <cols>
    <col min="1" max="1" width="9" style="5"/>
    <col min="2" max="2" width="32.140625" style="5" customWidth="1"/>
    <col min="3" max="16384" width="9" style="5"/>
  </cols>
  <sheetData>
    <row r="1" spans="1:33">
      <c r="A1" s="6" t="s">
        <v>8</v>
      </c>
    </row>
    <row r="2" spans="1:33">
      <c r="A2" s="7" t="s">
        <v>44</v>
      </c>
    </row>
    <row r="3" spans="1:3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>
      <c r="B4" s="6"/>
      <c r="C4" s="8">
        <v>2025</v>
      </c>
      <c r="D4" s="8">
        <v>2026</v>
      </c>
      <c r="E4" s="8">
        <v>2027</v>
      </c>
      <c r="F4" s="8">
        <v>2028</v>
      </c>
      <c r="G4" s="8">
        <v>2029</v>
      </c>
      <c r="H4" s="8">
        <v>2030</v>
      </c>
      <c r="I4" s="8">
        <v>2031</v>
      </c>
      <c r="J4" s="8">
        <v>2032</v>
      </c>
      <c r="K4" s="8">
        <v>2033</v>
      </c>
      <c r="L4" s="8">
        <v>2034</v>
      </c>
      <c r="M4" s="8">
        <v>2035</v>
      </c>
      <c r="N4" s="8">
        <v>2036</v>
      </c>
      <c r="O4" s="8">
        <v>2037</v>
      </c>
      <c r="P4" s="8">
        <v>2038</v>
      </c>
      <c r="Q4" s="8">
        <v>2039</v>
      </c>
      <c r="R4" s="8">
        <v>2040</v>
      </c>
      <c r="S4" s="8">
        <v>2041</v>
      </c>
      <c r="T4" s="8">
        <v>2042</v>
      </c>
      <c r="U4" s="8">
        <v>2043</v>
      </c>
      <c r="V4" s="8">
        <v>2044</v>
      </c>
      <c r="W4" s="8">
        <v>2045</v>
      </c>
      <c r="X4" s="8">
        <v>2046</v>
      </c>
      <c r="Y4" s="8">
        <v>2047</v>
      </c>
      <c r="Z4" s="8">
        <v>2048</v>
      </c>
      <c r="AA4" s="8">
        <v>2049</v>
      </c>
      <c r="AB4" s="8">
        <v>2050</v>
      </c>
      <c r="AC4" s="8">
        <v>2051</v>
      </c>
      <c r="AD4" s="8">
        <v>2052</v>
      </c>
      <c r="AE4" s="8">
        <v>2053</v>
      </c>
      <c r="AF4" s="8">
        <v>2054</v>
      </c>
      <c r="AG4" s="8">
        <v>2055</v>
      </c>
    </row>
    <row r="5" spans="1:33" ht="14.25">
      <c r="B5" s="7" t="s">
        <v>45</v>
      </c>
      <c r="C5" s="23">
        <v>30.082612632060002</v>
      </c>
      <c r="D5" s="23">
        <v>32.351097031741936</v>
      </c>
      <c r="E5" s="23">
        <v>34.681521692652268</v>
      </c>
      <c r="F5" s="23">
        <v>37.074838655401884</v>
      </c>
      <c r="G5" s="23">
        <v>39.620947588950614</v>
      </c>
      <c r="H5" s="23">
        <v>42.148493999868236</v>
      </c>
      <c r="I5" s="23">
        <v>44.704589221063543</v>
      </c>
      <c r="J5" s="23">
        <v>47.379858373107886</v>
      </c>
      <c r="K5" s="23">
        <v>50.133598149379459</v>
      </c>
      <c r="L5" s="23">
        <v>53.029963596483093</v>
      </c>
      <c r="M5" s="23">
        <v>56.059071786548593</v>
      </c>
      <c r="N5" s="23">
        <v>59.24013115863653</v>
      </c>
      <c r="O5" s="23">
        <v>62.533897678824594</v>
      </c>
      <c r="P5" s="23">
        <v>65.980460116108475</v>
      </c>
      <c r="Q5" s="23">
        <v>69.572515808969854</v>
      </c>
      <c r="R5" s="23">
        <v>73.307268029543522</v>
      </c>
      <c r="S5" s="23">
        <v>77.208259999335098</v>
      </c>
      <c r="T5" s="23">
        <v>81.328990656787965</v>
      </c>
      <c r="U5" s="23">
        <v>85.639023422514555</v>
      </c>
      <c r="V5" s="23">
        <v>90.169659789295338</v>
      </c>
      <c r="W5" s="23">
        <v>94.918892991929269</v>
      </c>
      <c r="X5" s="23">
        <v>99.903490602647508</v>
      </c>
      <c r="Y5" s="23">
        <v>105.1391031261718</v>
      </c>
      <c r="Z5" s="23">
        <v>110.62980366762814</v>
      </c>
      <c r="AA5" s="23">
        <v>116.40399284611335</v>
      </c>
      <c r="AB5" s="23">
        <v>122.45481867258181</v>
      </c>
      <c r="AC5" s="23">
        <v>128.81845727444318</v>
      </c>
      <c r="AD5" s="23">
        <v>135.52347363270246</v>
      </c>
      <c r="AE5" s="23">
        <v>142.52628544836142</v>
      </c>
      <c r="AF5" s="23">
        <v>149.88963926904103</v>
      </c>
      <c r="AG5" s="23">
        <v>157.60944462231154</v>
      </c>
    </row>
    <row r="6" spans="1:33" ht="14.25">
      <c r="B6" s="7" t="s">
        <v>46</v>
      </c>
      <c r="C6" s="23">
        <v>30.082912632060001</v>
      </c>
      <c r="D6" s="23">
        <v>32.352107099741936</v>
      </c>
      <c r="E6" s="23">
        <v>34.683865820145236</v>
      </c>
      <c r="F6" s="23">
        <v>37.078563936588658</v>
      </c>
      <c r="G6" s="23">
        <v>39.67850336673736</v>
      </c>
      <c r="H6" s="23">
        <v>42.317083223284186</v>
      </c>
      <c r="I6" s="23">
        <v>45.013188650294268</v>
      </c>
      <c r="J6" s="23">
        <v>47.837582811762374</v>
      </c>
      <c r="K6" s="23">
        <v>50.749873903735704</v>
      </c>
      <c r="L6" s="23">
        <v>53.813449929026334</v>
      </c>
      <c r="M6" s="23">
        <v>57.018740122473403</v>
      </c>
      <c r="N6" s="23">
        <v>60.386241991137688</v>
      </c>
      <c r="O6" s="23">
        <v>63.875970512479341</v>
      </c>
      <c r="P6" s="23">
        <v>67.528337584097997</v>
      </c>
      <c r="Q6" s="23">
        <v>71.336311969523635</v>
      </c>
      <c r="R6" s="23">
        <v>75.29752021214253</v>
      </c>
      <c r="S6" s="23">
        <v>79.436006914241744</v>
      </c>
      <c r="T6" s="23">
        <v>83.804800309704646</v>
      </c>
      <c r="U6" s="23">
        <v>88.374848108592431</v>
      </c>
      <c r="V6" s="23">
        <v>93.177852475950729</v>
      </c>
      <c r="W6" s="23">
        <v>98.212267584010192</v>
      </c>
      <c r="X6" s="23">
        <v>103.49443866766572</v>
      </c>
      <c r="Y6" s="23">
        <v>109.042571222437</v>
      </c>
      <c r="Z6" s="23">
        <v>114.86028916450637</v>
      </c>
      <c r="AA6" s="23">
        <v>120.97552199174937</v>
      </c>
      <c r="AB6" s="23">
        <v>127.3830600133351</v>
      </c>
      <c r="AC6" s="23">
        <v>134.11980525725127</v>
      </c>
      <c r="AD6" s="23">
        <v>141.21599547988734</v>
      </c>
      <c r="AE6" s="23">
        <v>148.62755968903605</v>
      </c>
      <c r="AF6" s="23">
        <v>156.41775584110658</v>
      </c>
      <c r="AG6" s="23">
        <v>164.58411935643457</v>
      </c>
    </row>
    <row r="7" spans="1:33" ht="14.25">
      <c r="B7" s="43" t="s">
        <v>47</v>
      </c>
      <c r="C7" s="44">
        <v>30.102612632060001</v>
      </c>
      <c r="D7" s="44">
        <v>31.882468231741935</v>
      </c>
      <c r="E7" s="44">
        <v>33.635790729516273</v>
      </c>
      <c r="F7" s="44">
        <v>35.484404486322127</v>
      </c>
      <c r="G7" s="44">
        <v>37.575800510927991</v>
      </c>
      <c r="H7" s="44">
        <v>39.743091875579076</v>
      </c>
      <c r="I7" s="44">
        <v>41.987434511043467</v>
      </c>
      <c r="J7" s="44">
        <v>44.366750235791585</v>
      </c>
      <c r="K7" s="44">
        <v>46.823536021817809</v>
      </c>
      <c r="L7" s="44">
        <v>49.376606829844121</v>
      </c>
      <c r="M7" s="44">
        <v>52.037303777013612</v>
      </c>
      <c r="N7" s="44">
        <v>54.823021895239343</v>
      </c>
      <c r="O7" s="44">
        <v>57.696920930353592</v>
      </c>
      <c r="P7" s="44">
        <v>60.694190255856945</v>
      </c>
      <c r="Q7" s="44">
        <v>63.807689094076594</v>
      </c>
      <c r="R7" s="44">
        <v>67.032308800675892</v>
      </c>
      <c r="S7" s="44">
        <v>70.386041714580983</v>
      </c>
      <c r="T7" s="44">
        <v>73.923651845107912</v>
      </c>
      <c r="U7" s="44">
        <v>77.611424816079293</v>
      </c>
      <c r="V7" s="44">
        <v>81.475358948457043</v>
      </c>
      <c r="W7" s="44">
        <v>85.517814212131896</v>
      </c>
      <c r="X7" s="44">
        <v>89.749793310411363</v>
      </c>
      <c r="Y7" s="44">
        <v>94.187005007846508</v>
      </c>
      <c r="Z7" s="44">
        <v>98.829853789798506</v>
      </c>
      <c r="AA7" s="44">
        <v>103.70095276967453</v>
      </c>
      <c r="AB7" s="44">
        <v>108.7930880621889</v>
      </c>
      <c r="AC7" s="44">
        <v>114.14199171979068</v>
      </c>
      <c r="AD7" s="44">
        <v>119.77098620169379</v>
      </c>
      <c r="AE7" s="44">
        <v>125.6346676738585</v>
      </c>
      <c r="AF7" s="44">
        <v>131.78784227225719</v>
      </c>
      <c r="AG7" s="44">
        <v>138.23092323281477</v>
      </c>
    </row>
    <row r="8" spans="1:33">
      <c r="B8" s="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11" spans="1:33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8" spans="2:3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2:33">
      <c r="B19" s="7"/>
    </row>
    <row r="20" spans="2:33">
      <c r="B20" s="7"/>
    </row>
    <row r="21" spans="2:33"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2:33">
      <c r="B2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77DB-662B-42C0-AC38-D61FBBA42762}">
  <dimension ref="A1:AG8"/>
  <sheetViews>
    <sheetView workbookViewId="0">
      <selection activeCell="C23" sqref="C23"/>
    </sheetView>
  </sheetViews>
  <sheetFormatPr defaultColWidth="9" defaultRowHeight="13.9"/>
  <cols>
    <col min="1" max="1" width="9" style="5"/>
    <col min="2" max="2" width="42.42578125" style="5" customWidth="1"/>
    <col min="3" max="16384" width="9" style="5"/>
  </cols>
  <sheetData>
    <row r="1" spans="1:33">
      <c r="A1" s="6" t="s">
        <v>9</v>
      </c>
    </row>
    <row r="2" spans="1:33">
      <c r="A2" s="5" t="s">
        <v>48</v>
      </c>
    </row>
    <row r="3" spans="1:3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>
      <c r="B4" s="7"/>
      <c r="C4" s="20">
        <v>2025</v>
      </c>
      <c r="D4" s="20">
        <v>2026</v>
      </c>
      <c r="E4" s="20">
        <v>2027</v>
      </c>
      <c r="F4" s="20">
        <v>2028</v>
      </c>
      <c r="G4" s="20">
        <v>2029</v>
      </c>
      <c r="H4" s="20">
        <v>2030</v>
      </c>
      <c r="I4" s="20">
        <v>2031</v>
      </c>
      <c r="J4" s="20">
        <v>2032</v>
      </c>
      <c r="K4" s="20">
        <v>2033</v>
      </c>
      <c r="L4" s="20">
        <v>2034</v>
      </c>
      <c r="M4" s="20">
        <v>2035</v>
      </c>
      <c r="N4" s="20">
        <v>2036</v>
      </c>
      <c r="O4" s="20">
        <v>2037</v>
      </c>
      <c r="P4" s="20">
        <v>2038</v>
      </c>
      <c r="Q4" s="20">
        <v>2039</v>
      </c>
      <c r="R4" s="20">
        <v>2040</v>
      </c>
      <c r="S4" s="20">
        <v>2041</v>
      </c>
      <c r="T4" s="20">
        <v>2042</v>
      </c>
      <c r="U4" s="20">
        <v>2043</v>
      </c>
      <c r="V4" s="20">
        <v>2044</v>
      </c>
      <c r="W4" s="20">
        <v>2045</v>
      </c>
      <c r="X4" s="20">
        <v>2046</v>
      </c>
      <c r="Y4" s="20">
        <v>2047</v>
      </c>
      <c r="Z4" s="20">
        <v>2048</v>
      </c>
      <c r="AA4" s="20">
        <v>2049</v>
      </c>
      <c r="AB4" s="20">
        <v>2050</v>
      </c>
      <c r="AC4" s="20">
        <v>2051</v>
      </c>
      <c r="AD4" s="20">
        <v>2052</v>
      </c>
      <c r="AE4" s="20">
        <v>2053</v>
      </c>
      <c r="AF4" s="20">
        <v>2054</v>
      </c>
      <c r="AG4" s="20">
        <v>2055</v>
      </c>
    </row>
    <row r="5" spans="1:33" ht="14.25">
      <c r="B5" s="18" t="s">
        <v>45</v>
      </c>
      <c r="C5" s="24">
        <v>99.822364911172286</v>
      </c>
      <c r="D5" s="24">
        <v>103.22185495266054</v>
      </c>
      <c r="E5" s="24">
        <v>106.58752764789203</v>
      </c>
      <c r="F5" s="24">
        <v>109.80411735512905</v>
      </c>
      <c r="G5" s="24">
        <v>113.05042040568527</v>
      </c>
      <c r="H5" s="24">
        <v>115.81247517995226</v>
      </c>
      <c r="I5" s="24">
        <v>118.29084685848599</v>
      </c>
      <c r="J5" s="24">
        <v>120.70551891995977</v>
      </c>
      <c r="K5" s="24">
        <v>122.97332261421947</v>
      </c>
      <c r="L5" s="24">
        <v>125.27620752416813</v>
      </c>
      <c r="M5" s="24">
        <v>127.59115481534246</v>
      </c>
      <c r="N5" s="24">
        <v>129.95285587940944</v>
      </c>
      <c r="O5" s="24">
        <v>132.24423563919012</v>
      </c>
      <c r="P5" s="24">
        <v>134.53751292986664</v>
      </c>
      <c r="Q5" s="24">
        <v>136.81611866793679</v>
      </c>
      <c r="R5" s="24">
        <v>139.06659437677453</v>
      </c>
      <c r="S5" s="24">
        <v>141.33913632460678</v>
      </c>
      <c r="T5" s="24">
        <v>143.70910845701221</v>
      </c>
      <c r="U5" s="24">
        <v>146.10042654127611</v>
      </c>
      <c r="V5" s="24">
        <v>148.54449250236192</v>
      </c>
      <c r="W5" s="24">
        <v>151.02214250071822</v>
      </c>
      <c r="X5" s="24">
        <v>153.54213712240431</v>
      </c>
      <c r="Y5" s="24">
        <v>156.11235290360585</v>
      </c>
      <c r="Z5" s="24">
        <v>158.72245171258444</v>
      </c>
      <c r="AA5" s="24">
        <v>161.39351229645749</v>
      </c>
      <c r="AB5" s="24">
        <v>164.11126457599804</v>
      </c>
      <c r="AC5" s="24">
        <v>166.89514276682681</v>
      </c>
      <c r="AD5" s="24">
        <v>169.75110478364329</v>
      </c>
      <c r="AE5" s="24">
        <v>172.60227940384186</v>
      </c>
      <c r="AF5" s="24">
        <v>175.50659715103151</v>
      </c>
      <c r="AG5" s="24">
        <v>178.43610708944527</v>
      </c>
    </row>
    <row r="6" spans="1:33" ht="14.25">
      <c r="B6" s="18" t="s">
        <v>46</v>
      </c>
      <c r="C6" s="24">
        <v>99.823360393507528</v>
      </c>
      <c r="D6" s="24">
        <v>103.22507775195189</v>
      </c>
      <c r="E6" s="24">
        <v>106.59473190946338</v>
      </c>
      <c r="F6" s="24">
        <v>109.81515047698333</v>
      </c>
      <c r="G6" s="24">
        <v>113.21464426380881</v>
      </c>
      <c r="H6" s="24">
        <v>116.27571202187899</v>
      </c>
      <c r="I6" s="24">
        <v>119.10741823202515</v>
      </c>
      <c r="J6" s="24">
        <v>121.87162341641171</v>
      </c>
      <c r="K6" s="24">
        <v>124.48499303001445</v>
      </c>
      <c r="L6" s="24">
        <v>127.12708936023533</v>
      </c>
      <c r="M6" s="24">
        <v>129.77537205829984</v>
      </c>
      <c r="N6" s="24">
        <v>132.46703626565827</v>
      </c>
      <c r="O6" s="24">
        <v>135.08239866191329</v>
      </c>
      <c r="P6" s="24">
        <v>137.69371378837883</v>
      </c>
      <c r="Q6" s="24">
        <v>140.28466859749483</v>
      </c>
      <c r="R6" s="24">
        <v>142.84217625868888</v>
      </c>
      <c r="S6" s="24">
        <v>145.41729875056257</v>
      </c>
      <c r="T6" s="24">
        <v>148.08388791826727</v>
      </c>
      <c r="U6" s="24">
        <v>150.76775152472572</v>
      </c>
      <c r="V6" s="24">
        <v>153.50015560492571</v>
      </c>
      <c r="W6" s="24">
        <v>156.26211603260273</v>
      </c>
      <c r="X6" s="24">
        <v>159.06108182466124</v>
      </c>
      <c r="Y6" s="24">
        <v>161.90828962812628</v>
      </c>
      <c r="Z6" s="24">
        <v>164.79200085520418</v>
      </c>
      <c r="AA6" s="24">
        <v>167.73191295901222</v>
      </c>
      <c r="AB6" s="24">
        <v>170.71598562604703</v>
      </c>
      <c r="AC6" s="24">
        <v>173.76348482872885</v>
      </c>
      <c r="AD6" s="24">
        <v>176.88132249916299</v>
      </c>
      <c r="AE6" s="24">
        <v>179.99104869573455</v>
      </c>
      <c r="AF6" s="24">
        <v>183.15040449459306</v>
      </c>
      <c r="AG6" s="24">
        <v>186.33242200099369</v>
      </c>
    </row>
    <row r="7" spans="1:33" ht="14.25">
      <c r="B7" s="45" t="s">
        <v>47</v>
      </c>
      <c r="C7" s="46">
        <v>99.888730400188877</v>
      </c>
      <c r="D7" s="46">
        <v>101.72661248923565</v>
      </c>
      <c r="E7" s="46">
        <v>103.37365834500243</v>
      </c>
      <c r="F7" s="46">
        <v>105.09374702094026</v>
      </c>
      <c r="G7" s="46">
        <v>107.2150037629396</v>
      </c>
      <c r="H7" s="46">
        <v>109.20309137093849</v>
      </c>
      <c r="I7" s="46">
        <v>111.10110331550412</v>
      </c>
      <c r="J7" s="46">
        <v>113.02928699852484</v>
      </c>
      <c r="K7" s="46">
        <v>114.85403030504004</v>
      </c>
      <c r="L7" s="46">
        <v>116.64564002199394</v>
      </c>
      <c r="M7" s="46">
        <v>118.43756007353481</v>
      </c>
      <c r="N7" s="46">
        <v>120.26320880599688</v>
      </c>
      <c r="O7" s="46">
        <v>122.01518680888368</v>
      </c>
      <c r="P7" s="46">
        <v>123.75853990629535</v>
      </c>
      <c r="Q7" s="46">
        <v>125.47944057380872</v>
      </c>
      <c r="R7" s="46">
        <v>127.16276501213292</v>
      </c>
      <c r="S7" s="46">
        <v>128.85023370986849</v>
      </c>
      <c r="T7" s="46">
        <v>130.62380357551325</v>
      </c>
      <c r="U7" s="46">
        <v>132.40531964221719</v>
      </c>
      <c r="V7" s="46">
        <v>134.22159820417906</v>
      </c>
      <c r="W7" s="46">
        <v>136.06441370310404</v>
      </c>
      <c r="X7" s="46">
        <v>137.93687275637029</v>
      </c>
      <c r="Y7" s="46">
        <v>139.85048880503993</v>
      </c>
      <c r="Z7" s="46">
        <v>141.79286391071463</v>
      </c>
      <c r="AA7" s="46">
        <v>143.78081530341294</v>
      </c>
      <c r="AB7" s="46">
        <v>145.80211258776183</v>
      </c>
      <c r="AC7" s="46">
        <v>147.88054760801569</v>
      </c>
      <c r="AD7" s="46">
        <v>150.02018974119616</v>
      </c>
      <c r="AE7" s="46">
        <v>152.14618092680706</v>
      </c>
      <c r="AF7" s="46">
        <v>154.3111041955656</v>
      </c>
      <c r="AG7" s="46">
        <v>156.49688938470973</v>
      </c>
    </row>
    <row r="8" spans="1:33">
      <c r="B8" s="1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51C6-6C0C-4626-8B9A-57D493029A38}">
  <dimension ref="A1:AJ7"/>
  <sheetViews>
    <sheetView workbookViewId="0">
      <selection activeCell="H13" sqref="H13"/>
    </sheetView>
  </sheetViews>
  <sheetFormatPr defaultColWidth="9" defaultRowHeight="13.9"/>
  <cols>
    <col min="1" max="1" width="9" style="5"/>
    <col min="2" max="2" width="35" style="5" customWidth="1"/>
    <col min="3" max="16384" width="9" style="5"/>
  </cols>
  <sheetData>
    <row r="1" spans="1:36">
      <c r="A1" s="1" t="s">
        <v>10</v>
      </c>
    </row>
    <row r="2" spans="1:36">
      <c r="A2" s="5" t="s">
        <v>48</v>
      </c>
    </row>
    <row r="3" spans="1:36">
      <c r="B3" s="19"/>
      <c r="C3" s="20">
        <v>2025</v>
      </c>
      <c r="D3" s="20">
        <v>2026</v>
      </c>
      <c r="E3" s="20">
        <v>2027</v>
      </c>
      <c r="F3" s="20">
        <v>2028</v>
      </c>
      <c r="G3" s="20">
        <v>2029</v>
      </c>
      <c r="H3" s="20">
        <v>2030</v>
      </c>
      <c r="I3" s="20">
        <v>2031</v>
      </c>
      <c r="J3" s="20">
        <v>2032</v>
      </c>
      <c r="K3" s="20">
        <v>2033</v>
      </c>
      <c r="L3" s="20">
        <v>2034</v>
      </c>
      <c r="M3" s="20">
        <v>2035</v>
      </c>
      <c r="N3" s="20">
        <v>2036</v>
      </c>
      <c r="O3" s="20">
        <v>2037</v>
      </c>
      <c r="P3" s="20">
        <v>2038</v>
      </c>
      <c r="Q3" s="20">
        <v>2039</v>
      </c>
      <c r="R3" s="20">
        <v>2040</v>
      </c>
      <c r="S3" s="20">
        <v>2041</v>
      </c>
      <c r="T3" s="20">
        <v>2042</v>
      </c>
      <c r="U3" s="20">
        <v>2043</v>
      </c>
      <c r="V3" s="20">
        <v>2044</v>
      </c>
      <c r="W3" s="20">
        <v>2045</v>
      </c>
      <c r="X3" s="20">
        <v>2046</v>
      </c>
      <c r="Y3" s="20">
        <v>2047</v>
      </c>
      <c r="Z3" s="20">
        <v>2048</v>
      </c>
      <c r="AA3" s="20">
        <v>2049</v>
      </c>
      <c r="AB3" s="20">
        <v>2050</v>
      </c>
      <c r="AC3" s="20">
        <v>2051</v>
      </c>
      <c r="AD3" s="20">
        <v>2052</v>
      </c>
      <c r="AE3" s="20">
        <v>2053</v>
      </c>
      <c r="AF3" s="20">
        <v>2054</v>
      </c>
      <c r="AG3" s="20">
        <v>2055</v>
      </c>
      <c r="AH3" s="21"/>
      <c r="AI3" s="21"/>
      <c r="AJ3" s="21"/>
    </row>
    <row r="4" spans="1:36" ht="14.25">
      <c r="B4" s="18" t="s">
        <v>45</v>
      </c>
      <c r="C4" s="24">
        <v>2.9626345109834067</v>
      </c>
      <c r="D4" s="24">
        <v>3.8041975562615806</v>
      </c>
      <c r="E4" s="24">
        <v>3.6050563513029807</v>
      </c>
      <c r="F4" s="24">
        <v>3.3730185209180328</v>
      </c>
      <c r="G4" s="24">
        <v>3.4404664044341988</v>
      </c>
      <c r="H4" s="24">
        <v>3.0233448307768884</v>
      </c>
      <c r="I4" s="24">
        <v>2.7560086576306531</v>
      </c>
      <c r="J4" s="24">
        <v>2.6874272728285997</v>
      </c>
      <c r="K4" s="24">
        <v>2.6111475239137478</v>
      </c>
      <c r="L4" s="24">
        <v>2.6371700876686015</v>
      </c>
      <c r="M4" s="24">
        <v>2.6234149907864168</v>
      </c>
      <c r="N4" s="24">
        <v>2.5646092945403041</v>
      </c>
      <c r="O4" s="24">
        <v>2.4880673302569529</v>
      </c>
      <c r="P4" s="24">
        <v>2.4858170839668734</v>
      </c>
      <c r="Q4" s="24">
        <v>2.4602588880023899</v>
      </c>
      <c r="R4" s="24">
        <v>2.4114932992748153</v>
      </c>
      <c r="S4" s="24">
        <v>2.3879521373217454</v>
      </c>
      <c r="T4" s="24">
        <v>2.4395502786656231</v>
      </c>
      <c r="U4" s="24">
        <v>2.4204550588292819</v>
      </c>
      <c r="V4" s="24">
        <v>2.4426551533592273</v>
      </c>
      <c r="W4" s="24">
        <v>2.4446528636494196</v>
      </c>
      <c r="X4" s="24">
        <v>2.4528892301341281</v>
      </c>
      <c r="Y4" s="24">
        <v>2.4648954993326742</v>
      </c>
      <c r="Z4" s="24">
        <v>2.466796200797722</v>
      </c>
      <c r="AA4" s="24">
        <v>2.4931309331390699</v>
      </c>
      <c r="AB4" s="24">
        <v>2.4884292213556169</v>
      </c>
      <c r="AC4" s="24">
        <v>2.510999306941458</v>
      </c>
      <c r="AD4" s="24">
        <v>2.5493919281066777</v>
      </c>
      <c r="AE4" s="24">
        <v>2.5196487266830259</v>
      </c>
      <c r="AF4" s="24">
        <v>2.5538596546907582</v>
      </c>
      <c r="AG4" s="24">
        <v>2.5646631099458048</v>
      </c>
    </row>
    <row r="5" spans="1:36" ht="14.25">
      <c r="B5" s="18" t="s">
        <v>46</v>
      </c>
      <c r="C5" s="24">
        <v>2.9636299933186558</v>
      </c>
      <c r="D5" s="24">
        <v>3.8064310291603816</v>
      </c>
      <c r="E5" s="24">
        <v>3.6090516715536376</v>
      </c>
      <c r="F5" s="24">
        <v>3.3768687157601049</v>
      </c>
      <c r="G5" s="24">
        <v>3.5936885746550429</v>
      </c>
      <c r="H5" s="24">
        <v>3.3228468674250839</v>
      </c>
      <c r="I5" s="24">
        <v>3.1105801625974987</v>
      </c>
      <c r="J5" s="24">
        <v>3.0389977963151984</v>
      </c>
      <c r="K5" s="24">
        <v>2.9594610792103029</v>
      </c>
      <c r="L5" s="24">
        <v>2.9797132247755083</v>
      </c>
      <c r="M5" s="24">
        <v>2.960264858450508</v>
      </c>
      <c r="N5" s="24">
        <v>2.8980459988037532</v>
      </c>
      <c r="O5" s="24">
        <v>2.8158552546456082</v>
      </c>
      <c r="P5" s="24">
        <v>2.807987117420903</v>
      </c>
      <c r="Q5" s="24">
        <v>2.7768694755226115</v>
      </c>
      <c r="R5" s="24">
        <v>2.7226073550953056</v>
      </c>
      <c r="S5" s="24">
        <v>2.6936660048070715</v>
      </c>
      <c r="T5" s="24">
        <v>2.7381749035761502</v>
      </c>
      <c r="U5" s="24">
        <v>2.7138875661235322</v>
      </c>
      <c r="V5" s="24">
        <v>2.7309482028024434</v>
      </c>
      <c r="W5" s="24">
        <v>2.7278624599456336</v>
      </c>
      <c r="X5" s="24">
        <v>2.7295320632855495</v>
      </c>
      <c r="Y5" s="24">
        <v>2.7381018714641971</v>
      </c>
      <c r="Z5" s="24">
        <v>2.7350882657409632</v>
      </c>
      <c r="AA5" s="24">
        <v>2.7551784203275553</v>
      </c>
      <c r="AB5" s="24">
        <v>2.7457434139709442</v>
      </c>
      <c r="AC5" s="24">
        <v>2.763638203013596</v>
      </c>
      <c r="AD5" s="24">
        <v>2.7986511076898197</v>
      </c>
      <c r="AE5" s="24">
        <v>2.7642749044431145</v>
      </c>
      <c r="AF5" s="24">
        <v>2.793895274173317</v>
      </c>
      <c r="AG5" s="24">
        <v>2.8012805694582203</v>
      </c>
    </row>
    <row r="6" spans="1:36" ht="14.25">
      <c r="B6" s="45" t="s">
        <v>47</v>
      </c>
      <c r="C6" s="46">
        <v>3.0290000000000017</v>
      </c>
      <c r="D6" s="46">
        <v>2.2429999999999999</v>
      </c>
      <c r="E6" s="46">
        <v>1.8800000000000032</v>
      </c>
      <c r="F6" s="46">
        <v>1.8669999999999989</v>
      </c>
      <c r="G6" s="46">
        <v>2.3020000000000009</v>
      </c>
      <c r="H6" s="46">
        <v>2.2320000000000042</v>
      </c>
      <c r="I6" s="46">
        <v>2.158000000000003</v>
      </c>
      <c r="J6" s="46">
        <v>2.1830000000000016</v>
      </c>
      <c r="K6" s="46">
        <v>2.1499999999999986</v>
      </c>
      <c r="L6" s="46">
        <v>2.108000000000001</v>
      </c>
      <c r="M6" s="46">
        <v>2.0840000000000001</v>
      </c>
      <c r="N6" s="46">
        <v>2.0140000000000029</v>
      </c>
      <c r="O6" s="46">
        <v>1.9339999999999997</v>
      </c>
      <c r="P6" s="46">
        <v>1.9209999999999992</v>
      </c>
      <c r="Q6" s="46">
        <v>1.8880000000000026</v>
      </c>
      <c r="R6" s="46">
        <v>1.8309999999999986</v>
      </c>
      <c r="S6" s="46">
        <v>1.7930000000000033</v>
      </c>
      <c r="T6" s="46">
        <v>1.8370000000000035</v>
      </c>
      <c r="U6" s="46">
        <v>1.8080000000000034</v>
      </c>
      <c r="V6" s="46">
        <v>1.8149999999999957</v>
      </c>
      <c r="W6" s="46">
        <v>1.8129999999999979</v>
      </c>
      <c r="X6" s="46">
        <v>1.8120000000000029</v>
      </c>
      <c r="Y6" s="46">
        <v>1.8189999999999971</v>
      </c>
      <c r="Z6" s="46">
        <v>1.8139999999999969</v>
      </c>
      <c r="AA6" s="46">
        <v>1.8289999999999977</v>
      </c>
      <c r="AB6" s="46">
        <v>1.8169999999999993</v>
      </c>
      <c r="AC6" s="46">
        <v>1.8360000000000016</v>
      </c>
      <c r="AD6" s="46">
        <v>1.8679999999999979</v>
      </c>
      <c r="AE6" s="46">
        <v>1.8330000000000037</v>
      </c>
      <c r="AF6" s="46">
        <v>1.8560000000000032</v>
      </c>
      <c r="AG6" s="46">
        <v>1.8650000000000029</v>
      </c>
    </row>
    <row r="7" spans="1:36">
      <c r="B7" s="1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70C7-98BF-4BB1-89DC-6B5B985099AF}">
  <dimension ref="A1:AJ8"/>
  <sheetViews>
    <sheetView workbookViewId="0">
      <selection activeCell="C5" sqref="C5:AG7"/>
    </sheetView>
  </sheetViews>
  <sheetFormatPr defaultColWidth="9" defaultRowHeight="13.9"/>
  <cols>
    <col min="1" max="1" width="9" style="5"/>
    <col min="2" max="2" width="39" style="5" customWidth="1"/>
    <col min="3" max="16384" width="9" style="5"/>
  </cols>
  <sheetData>
    <row r="1" spans="1:36">
      <c r="A1" s="1" t="s">
        <v>11</v>
      </c>
    </row>
    <row r="2" spans="1:36">
      <c r="A2" s="5" t="s">
        <v>48</v>
      </c>
    </row>
    <row r="4" spans="1:36">
      <c r="B4" s="7"/>
      <c r="C4" s="20">
        <v>2025</v>
      </c>
      <c r="D4" s="20">
        <v>2026</v>
      </c>
      <c r="E4" s="20">
        <v>2027</v>
      </c>
      <c r="F4" s="20">
        <v>2028</v>
      </c>
      <c r="G4" s="20">
        <v>2029</v>
      </c>
      <c r="H4" s="20">
        <v>2030</v>
      </c>
      <c r="I4" s="20">
        <v>2031</v>
      </c>
      <c r="J4" s="20">
        <v>2032</v>
      </c>
      <c r="K4" s="20">
        <v>2033</v>
      </c>
      <c r="L4" s="20">
        <v>2034</v>
      </c>
      <c r="M4" s="20">
        <v>2035</v>
      </c>
      <c r="N4" s="20">
        <v>2036</v>
      </c>
      <c r="O4" s="20">
        <v>2037</v>
      </c>
      <c r="P4" s="20">
        <v>2038</v>
      </c>
      <c r="Q4" s="20">
        <v>2039</v>
      </c>
      <c r="R4" s="20">
        <v>2040</v>
      </c>
      <c r="S4" s="20">
        <v>2041</v>
      </c>
      <c r="T4" s="20">
        <v>2042</v>
      </c>
      <c r="U4" s="20">
        <v>2043</v>
      </c>
      <c r="V4" s="20">
        <v>2044</v>
      </c>
      <c r="W4" s="20">
        <v>2045</v>
      </c>
      <c r="X4" s="20">
        <v>2046</v>
      </c>
      <c r="Y4" s="20">
        <v>2047</v>
      </c>
      <c r="Z4" s="20">
        <v>2048</v>
      </c>
      <c r="AA4" s="20">
        <v>2049</v>
      </c>
      <c r="AB4" s="20">
        <v>2050</v>
      </c>
      <c r="AC4" s="20">
        <v>2051</v>
      </c>
      <c r="AD4" s="20">
        <v>2052</v>
      </c>
      <c r="AE4" s="20">
        <v>2053</v>
      </c>
      <c r="AF4" s="20">
        <v>2054</v>
      </c>
      <c r="AG4" s="20">
        <v>2055</v>
      </c>
      <c r="AH4" s="21"/>
      <c r="AI4" s="21"/>
      <c r="AJ4" s="21"/>
    </row>
    <row r="5" spans="1:36" ht="14.25">
      <c r="B5" s="18" t="s">
        <v>45</v>
      </c>
      <c r="C5" s="24">
        <v>6.1225967424167909</v>
      </c>
      <c r="D5" s="24">
        <v>7.0254158038370544</v>
      </c>
      <c r="E5" s="24">
        <v>6.9576801416074838</v>
      </c>
      <c r="F5" s="24">
        <v>6.9290415391586908</v>
      </c>
      <c r="G5" s="24">
        <v>7.146136311232544</v>
      </c>
      <c r="H5" s="24">
        <v>6.8696326323615287</v>
      </c>
      <c r="I5" s="24">
        <v>6.731956037883859</v>
      </c>
      <c r="J5" s="24">
        <v>6.7931606847201298</v>
      </c>
      <c r="K5" s="24">
        <v>6.8136135563429203</v>
      </c>
      <c r="L5" s="24">
        <v>6.9055289583101063</v>
      </c>
      <c r="M5" s="24">
        <v>6.9648812733732894</v>
      </c>
      <c r="N5" s="24">
        <v>6.9781707440484109</v>
      </c>
      <c r="O5" s="24">
        <v>6.9655283295050952</v>
      </c>
      <c r="P5" s="24">
        <v>7.0277160488680437</v>
      </c>
      <c r="Q5" s="24">
        <v>7.0638687162869269</v>
      </c>
      <c r="R5" s="24">
        <v>7.0849628708979058</v>
      </c>
      <c r="S5" s="24">
        <v>7.1412415695459988</v>
      </c>
      <c r="T5" s="24">
        <v>7.2813706919477594</v>
      </c>
      <c r="U5" s="24">
        <v>7.3529286102763241</v>
      </c>
      <c r="V5" s="24">
        <v>7.4637198519861014</v>
      </c>
      <c r="W5" s="24">
        <v>7.5563394271602888</v>
      </c>
      <c r="X5" s="24">
        <v>7.6608511397160957</v>
      </c>
      <c r="Y5" s="24">
        <v>7.7739277360784786</v>
      </c>
      <c r="Z5" s="24">
        <v>7.8776009960015489</v>
      </c>
      <c r="AA5" s="24">
        <v>8.0058823532962844</v>
      </c>
      <c r="AB5" s="24">
        <v>8.1091841780921659</v>
      </c>
      <c r="AC5" s="24">
        <v>8.2446288788528381</v>
      </c>
      <c r="AD5" s="24">
        <v>8.3984265153329289</v>
      </c>
      <c r="AE5" s="24">
        <v>8.4805499407813816</v>
      </c>
      <c r="AF5" s="24">
        <v>8.6217911991028835</v>
      </c>
      <c r="AG5" s="24">
        <v>8.7399078020153791</v>
      </c>
      <c r="AH5" s="22"/>
      <c r="AI5" s="22"/>
      <c r="AJ5" s="22"/>
    </row>
    <row r="6" spans="1:36" ht="14.25">
      <c r="B6" s="18" t="s">
        <v>46</v>
      </c>
      <c r="C6" s="24">
        <v>6.1235922247520387</v>
      </c>
      <c r="D6" s="24">
        <v>7.0276814004574906</v>
      </c>
      <c r="E6" s="24">
        <v>6.9617801376904112</v>
      </c>
      <c r="F6" s="24">
        <v>6.9331320859494614</v>
      </c>
      <c r="G6" s="24">
        <v>7.2997308273054218</v>
      </c>
      <c r="H6" s="24">
        <v>7.1747220186185361</v>
      </c>
      <c r="I6" s="24">
        <v>7.1024308840514996</v>
      </c>
      <c r="J6" s="24">
        <v>7.1730734211553324</v>
      </c>
      <c r="K6" s="24">
        <v>7.2025260385191316</v>
      </c>
      <c r="L6" s="24">
        <v>7.3005416204455154</v>
      </c>
      <c r="M6" s="24">
        <v>7.3658737363724773</v>
      </c>
      <c r="N6" s="24">
        <v>7.3871626624238376</v>
      </c>
      <c r="O6" s="24">
        <v>7.37994108832563</v>
      </c>
      <c r="P6" s="24">
        <v>7.4473621623403927</v>
      </c>
      <c r="Q6" s="24">
        <v>7.4884783070283625</v>
      </c>
      <c r="R6" s="24">
        <v>7.5145583067726589</v>
      </c>
      <c r="S6" s="24">
        <v>7.5760046421278284</v>
      </c>
      <c r="T6" s="24">
        <v>7.7196999350987987</v>
      </c>
      <c r="U6" s="24">
        <v>7.7965150237337948</v>
      </c>
      <c r="V6" s="24">
        <v>7.9124158603132013</v>
      </c>
      <c r="W6" s="24">
        <v>8.0100824176465224</v>
      </c>
      <c r="X6" s="24">
        <v>8.1181931876276483</v>
      </c>
      <c r="Y6" s="24">
        <v>8.2379628662709976</v>
      </c>
      <c r="Z6" s="24">
        <v>8.3467783953750363</v>
      </c>
      <c r="AA6" s="24">
        <v>8.4787375447173154</v>
      </c>
      <c r="AB6" s="24">
        <v>8.5872420451892495</v>
      </c>
      <c r="AC6" s="24">
        <v>8.7280199053446985</v>
      </c>
      <c r="AD6" s="24">
        <v>8.888394738995876</v>
      </c>
      <c r="AE6" s="24">
        <v>8.9755575431065626</v>
      </c>
      <c r="AF6" s="24">
        <v>9.1215832158677674</v>
      </c>
      <c r="AG6" s="24">
        <v>9.2454745858937084</v>
      </c>
      <c r="AH6" s="22"/>
      <c r="AI6" s="22"/>
      <c r="AJ6" s="22"/>
    </row>
    <row r="7" spans="1:36" ht="14.25">
      <c r="B7" s="45" t="s">
        <v>47</v>
      </c>
      <c r="C7" s="46">
        <v>6.1889622314333845</v>
      </c>
      <c r="D7" s="46">
        <v>5.4663598290178657</v>
      </c>
      <c r="E7" s="46">
        <v>5.1840586346264699</v>
      </c>
      <c r="F7" s="46">
        <v>5.3158004053243832</v>
      </c>
      <c r="G7" s="46">
        <v>5.8487043049819238</v>
      </c>
      <c r="H7" s="46">
        <v>5.8797507968604421</v>
      </c>
      <c r="I7" s="46">
        <v>5.9070412356456954</v>
      </c>
      <c r="J7" s="46">
        <v>6.0391860371680552</v>
      </c>
      <c r="K7" s="46">
        <v>6.0852114429495483</v>
      </c>
      <c r="L7" s="46">
        <v>6.0945412160926633</v>
      </c>
      <c r="M7" s="46">
        <v>6.1263726354308439</v>
      </c>
      <c r="N7" s="46">
        <v>6.1109254496589696</v>
      </c>
      <c r="O7" s="46">
        <v>6.0776090298236056</v>
      </c>
      <c r="P7" s="46">
        <v>6.1115845497984189</v>
      </c>
      <c r="Q7" s="46">
        <v>6.1227745118773287</v>
      </c>
      <c r="R7" s="46">
        <v>6.1172226548706554</v>
      </c>
      <c r="S7" s="46">
        <v>6.1394171234895456</v>
      </c>
      <c r="T7" s="46">
        <v>6.2509911142502288</v>
      </c>
      <c r="U7" s="46">
        <v>6.2913515651400953</v>
      </c>
      <c r="V7" s="46">
        <v>6.3654020221194969</v>
      </c>
      <c r="W7" s="46">
        <v>6.4318096812969836</v>
      </c>
      <c r="X7" s="46">
        <v>6.5041482643646065</v>
      </c>
      <c r="Y7" s="46">
        <v>6.5884484251946596</v>
      </c>
      <c r="Z7" s="46">
        <v>6.6611737268936571</v>
      </c>
      <c r="AA7" s="46">
        <v>6.7537526323963331</v>
      </c>
      <c r="AB7" s="46">
        <v>6.8243681327153247</v>
      </c>
      <c r="AC7" s="46">
        <v>6.9299544371935156</v>
      </c>
      <c r="AD7" s="46">
        <v>7.0506459619960031</v>
      </c>
      <c r="AE7" s="46">
        <v>7.1010395353381535</v>
      </c>
      <c r="AF7" s="46">
        <v>7.2047857390778942</v>
      </c>
      <c r="AG7" s="46">
        <v>7.2944758292820167</v>
      </c>
      <c r="AH7" s="22"/>
      <c r="AI7" s="22"/>
      <c r="AJ7" s="22"/>
    </row>
    <row r="8" spans="1:36" ht="14.45">
      <c r="B8" s="1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2"/>
      <c r="AI8" s="22"/>
      <c r="AJ8" s="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9422-30C8-41EE-AE86-DE56F51F7932}">
  <dimension ref="A1:AK8"/>
  <sheetViews>
    <sheetView workbookViewId="0">
      <selection activeCell="D5" sqref="D5:AH7"/>
    </sheetView>
  </sheetViews>
  <sheetFormatPr defaultColWidth="9" defaultRowHeight="14.25" customHeight="1"/>
  <cols>
    <col min="1" max="2" width="9" style="5"/>
    <col min="3" max="3" width="39" style="5" customWidth="1"/>
    <col min="4" max="16384" width="9" style="5"/>
  </cols>
  <sheetData>
    <row r="1" spans="1:37" ht="13.9">
      <c r="A1" s="1" t="s">
        <v>12</v>
      </c>
      <c r="B1" s="1"/>
    </row>
    <row r="2" spans="1:37" ht="13.9">
      <c r="A2" s="5" t="s">
        <v>49</v>
      </c>
    </row>
    <row r="4" spans="1:37" ht="13.9">
      <c r="C4" s="7"/>
      <c r="D4" s="20">
        <v>2025</v>
      </c>
      <c r="E4" s="20">
        <v>2026</v>
      </c>
      <c r="F4" s="20">
        <v>2027</v>
      </c>
      <c r="G4" s="20">
        <v>2028</v>
      </c>
      <c r="H4" s="20">
        <v>2029</v>
      </c>
      <c r="I4" s="20">
        <v>2030</v>
      </c>
      <c r="J4" s="20">
        <v>2031</v>
      </c>
      <c r="K4" s="20">
        <v>2032</v>
      </c>
      <c r="L4" s="20">
        <v>2033</v>
      </c>
      <c r="M4" s="20">
        <v>2034</v>
      </c>
      <c r="N4" s="20">
        <v>2035</v>
      </c>
      <c r="O4" s="20">
        <v>2036</v>
      </c>
      <c r="P4" s="20">
        <v>2037</v>
      </c>
      <c r="Q4" s="20">
        <v>2038</v>
      </c>
      <c r="R4" s="20">
        <v>2039</v>
      </c>
      <c r="S4" s="20">
        <v>2040</v>
      </c>
      <c r="T4" s="20">
        <v>2041</v>
      </c>
      <c r="U4" s="20">
        <v>2042</v>
      </c>
      <c r="V4" s="20">
        <v>2043</v>
      </c>
      <c r="W4" s="20">
        <v>2044</v>
      </c>
      <c r="X4" s="20">
        <v>2045</v>
      </c>
      <c r="Y4" s="20">
        <v>2046</v>
      </c>
      <c r="Z4" s="20">
        <v>2047</v>
      </c>
      <c r="AA4" s="20">
        <v>2048</v>
      </c>
      <c r="AB4" s="20">
        <v>2049</v>
      </c>
      <c r="AC4" s="20">
        <v>2050</v>
      </c>
      <c r="AD4" s="20">
        <v>2051</v>
      </c>
      <c r="AE4" s="20">
        <v>2052</v>
      </c>
      <c r="AF4" s="20">
        <v>2053</v>
      </c>
      <c r="AG4" s="20">
        <v>2054</v>
      </c>
      <c r="AH4" s="20">
        <v>2055</v>
      </c>
      <c r="AI4" s="21"/>
      <c r="AJ4" s="21"/>
      <c r="AK4" s="21"/>
    </row>
    <row r="5" spans="1:37">
      <c r="C5" s="18" t="s">
        <v>45</v>
      </c>
      <c r="D5" s="24">
        <v>952.29080001</v>
      </c>
      <c r="E5" s="24">
        <v>1009.5724799319337</v>
      </c>
      <c r="F5" s="24">
        <v>1090.8789919103378</v>
      </c>
      <c r="G5" s="24">
        <v>1200.6742809996217</v>
      </c>
      <c r="H5" s="24">
        <v>1298.7315980987282</v>
      </c>
      <c r="I5" s="24">
        <v>1399.8080783176251</v>
      </c>
      <c r="J5" s="24">
        <v>1502.5938110953027</v>
      </c>
      <c r="K5" s="24">
        <v>1611.6004414193408</v>
      </c>
      <c r="L5" s="24">
        <v>1713.2556787715812</v>
      </c>
      <c r="M5" s="24">
        <v>1806.814877303636</v>
      </c>
      <c r="N5" s="24">
        <v>1907.4877905654969</v>
      </c>
      <c r="O5" s="24">
        <v>2011.9600864192291</v>
      </c>
      <c r="P5" s="24">
        <v>2117.2422876096693</v>
      </c>
      <c r="Q5" s="24">
        <v>2227.4574353197318</v>
      </c>
      <c r="R5" s="24">
        <v>2340.9867249195286</v>
      </c>
      <c r="S5" s="24">
        <v>2463.5627847956221</v>
      </c>
      <c r="T5" s="24">
        <v>2596.5434336064318</v>
      </c>
      <c r="U5" s="24">
        <v>2740.1211473764024</v>
      </c>
      <c r="V5" s="24">
        <v>2891.2456178488123</v>
      </c>
      <c r="W5" s="24">
        <v>3047.8928436072933</v>
      </c>
      <c r="X5" s="24">
        <v>3212.7449782925933</v>
      </c>
      <c r="Y5" s="24">
        <v>3388.6044798118751</v>
      </c>
      <c r="Z5" s="24">
        <v>3575.5459286687546</v>
      </c>
      <c r="AA5" s="24">
        <v>3771.3396291357826</v>
      </c>
      <c r="AB5" s="24">
        <v>3976.0351438145549</v>
      </c>
      <c r="AC5" s="24">
        <v>4194.0358622454642</v>
      </c>
      <c r="AD5" s="24">
        <v>4425.5171468271064</v>
      </c>
      <c r="AE5" s="24">
        <v>4669.6690761985656</v>
      </c>
      <c r="AF5" s="24">
        <v>4922.2125623397533</v>
      </c>
      <c r="AG5" s="24">
        <v>5182.2557389024214</v>
      </c>
      <c r="AH5" s="24">
        <v>5454.4839730004023</v>
      </c>
      <c r="AI5" s="22"/>
      <c r="AJ5" s="22"/>
      <c r="AK5" s="22"/>
    </row>
    <row r="6" spans="1:37">
      <c r="C6" s="18" t="s">
        <v>46</v>
      </c>
      <c r="D6" s="24">
        <v>952.29080001</v>
      </c>
      <c r="E6" s="24">
        <v>1009.5825479319336</v>
      </c>
      <c r="F6" s="24">
        <v>1090.9130514032979</v>
      </c>
      <c r="G6" s="24">
        <v>1200.755434693428</v>
      </c>
      <c r="H6" s="24">
        <v>1298.8620946987007</v>
      </c>
      <c r="I6" s="24">
        <v>1401.8415239468306</v>
      </c>
      <c r="J6" s="24">
        <v>1508.6040169100813</v>
      </c>
      <c r="K6" s="24">
        <v>1622.7254508431081</v>
      </c>
      <c r="L6" s="24">
        <v>1729.8069944733277</v>
      </c>
      <c r="M6" s="24">
        <v>1829.0254554906348</v>
      </c>
      <c r="N6" s="24">
        <v>1935.6697939470771</v>
      </c>
      <c r="O6" s="24">
        <v>2046.4025829955706</v>
      </c>
      <c r="P6" s="24">
        <v>2158.2042887632606</v>
      </c>
      <c r="Q6" s="24">
        <v>2275.2620696545141</v>
      </c>
      <c r="R6" s="24">
        <v>2395.905417483797</v>
      </c>
      <c r="S6" s="24">
        <v>2526.018806840832</v>
      </c>
      <c r="T6" s="24">
        <v>2667.038165914088</v>
      </c>
      <c r="U6" s="24">
        <v>2819.1838853864397</v>
      </c>
      <c r="V6" s="24">
        <v>2979.2606510099999</v>
      </c>
      <c r="W6" s="24">
        <v>3145.2608441848047</v>
      </c>
      <c r="X6" s="24">
        <v>3319.9268837181244</v>
      </c>
      <c r="Y6" s="24">
        <v>3506.1779527491635</v>
      </c>
      <c r="Z6" s="24">
        <v>3704.0659599157561</v>
      </c>
      <c r="AA6" s="24">
        <v>3911.3570297488159</v>
      </c>
      <c r="AB6" s="24">
        <v>4128.0787925723589</v>
      </c>
      <c r="AC6" s="24">
        <v>4358.7480573627308</v>
      </c>
      <c r="AD6" s="24">
        <v>4603.6237888819296</v>
      </c>
      <c r="AE6" s="24">
        <v>4861.8429405753586</v>
      </c>
      <c r="AF6" s="24">
        <v>5128.9649558295087</v>
      </c>
      <c r="AG6" s="24">
        <v>5404.0980702933502</v>
      </c>
      <c r="AH6" s="24">
        <v>5692.0421350578681</v>
      </c>
      <c r="AI6" s="22"/>
      <c r="AJ6" s="22"/>
      <c r="AK6" s="22"/>
    </row>
    <row r="7" spans="1:37">
      <c r="C7" s="45" t="s">
        <v>47</v>
      </c>
      <c r="D7" s="46">
        <v>952.29080001</v>
      </c>
      <c r="E7" s="46">
        <v>1010.2436799319336</v>
      </c>
      <c r="F7" s="46">
        <v>1075.0768287743381</v>
      </c>
      <c r="G7" s="46">
        <v>1164.4710750558534</v>
      </c>
      <c r="H7" s="46">
        <v>1243.0186891558642</v>
      </c>
      <c r="I7" s="46">
        <v>1327.5530320510859</v>
      </c>
      <c r="J7" s="46">
        <v>1416.8412253643942</v>
      </c>
      <c r="K7" s="46">
        <v>1513.6470141231171</v>
      </c>
      <c r="L7" s="46">
        <v>1604.3016885262239</v>
      </c>
      <c r="M7" s="46">
        <v>1687.5202382263139</v>
      </c>
      <c r="N7" s="46">
        <v>1776.076547669493</v>
      </c>
      <c r="O7" s="46">
        <v>1867.6188325570185</v>
      </c>
      <c r="P7" s="46">
        <v>1959.3748025358539</v>
      </c>
      <c r="Q7" s="46">
        <v>2055.1643235391948</v>
      </c>
      <c r="R7" s="46">
        <v>2153.4298702778046</v>
      </c>
      <c r="S7" s="46">
        <v>2259.4302708212522</v>
      </c>
      <c r="T7" s="46">
        <v>2374.28437771994</v>
      </c>
      <c r="U7" s="46">
        <v>2498.0006204504789</v>
      </c>
      <c r="V7" s="46">
        <v>2627.9858230935865</v>
      </c>
      <c r="W7" s="46">
        <v>2762.1906092042623</v>
      </c>
      <c r="X7" s="46">
        <v>2902.9670393335241</v>
      </c>
      <c r="Y7" s="46">
        <v>3052.9859673731089</v>
      </c>
      <c r="Z7" s="46">
        <v>3212.1451025796227</v>
      </c>
      <c r="AA7" s="46">
        <v>3378.4878696314549</v>
      </c>
      <c r="AB7" s="46">
        <v>3551.9449452053582</v>
      </c>
      <c r="AC7" s="46">
        <v>3736.3453282913733</v>
      </c>
      <c r="AD7" s="46">
        <v>3931.7822025675064</v>
      </c>
      <c r="AE7" s="46">
        <v>4137.6471998424122</v>
      </c>
      <c r="AF7" s="46">
        <v>4350.0822188455186</v>
      </c>
      <c r="AG7" s="46">
        <v>4568.0765166214951</v>
      </c>
      <c r="AH7" s="46">
        <v>4795.7595802874393</v>
      </c>
      <c r="AI7" s="22"/>
      <c r="AJ7" s="22"/>
      <c r="AK7" s="22"/>
    </row>
    <row r="8" spans="1:37" ht="14.45">
      <c r="C8" s="1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2"/>
      <c r="AJ8" s="22"/>
      <c r="AK8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51F0-3871-4777-9793-FDE91BF1EF9B}">
  <dimension ref="A1:AJ8"/>
  <sheetViews>
    <sheetView workbookViewId="0">
      <selection activeCell="O15" sqref="O15"/>
    </sheetView>
  </sheetViews>
  <sheetFormatPr defaultColWidth="8.85546875" defaultRowHeight="14.45"/>
  <cols>
    <col min="1" max="1" width="8.85546875" style="4"/>
    <col min="2" max="2" width="31.85546875" style="4" bestFit="1" customWidth="1"/>
    <col min="3" max="16384" width="8.85546875" style="4"/>
  </cols>
  <sheetData>
    <row r="1" spans="1:36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>
      <c r="A4" s="27"/>
      <c r="B4" s="28"/>
      <c r="C4" s="29">
        <v>2025</v>
      </c>
      <c r="D4" s="29">
        <v>2026</v>
      </c>
      <c r="E4" s="29">
        <v>2027</v>
      </c>
      <c r="F4" s="29">
        <v>2028</v>
      </c>
      <c r="G4" s="29">
        <v>2029</v>
      </c>
      <c r="H4" s="29">
        <v>2030</v>
      </c>
      <c r="I4" s="29">
        <v>2031</v>
      </c>
      <c r="J4" s="29">
        <v>2032</v>
      </c>
      <c r="K4" s="29">
        <v>2033</v>
      </c>
      <c r="L4" s="29">
        <v>2034</v>
      </c>
      <c r="M4" s="29">
        <v>2035</v>
      </c>
      <c r="N4" s="29">
        <v>2036</v>
      </c>
      <c r="O4" s="29">
        <v>2037</v>
      </c>
      <c r="P4" s="29">
        <v>2038</v>
      </c>
      <c r="Q4" s="29">
        <v>2039</v>
      </c>
      <c r="R4" s="29">
        <v>2040</v>
      </c>
      <c r="S4" s="29">
        <v>2041</v>
      </c>
      <c r="T4" s="29">
        <v>2042</v>
      </c>
      <c r="U4" s="29">
        <v>2043</v>
      </c>
      <c r="V4" s="29">
        <v>2044</v>
      </c>
      <c r="W4" s="29">
        <v>2045</v>
      </c>
      <c r="X4" s="29">
        <v>2046</v>
      </c>
      <c r="Y4" s="29">
        <v>2047</v>
      </c>
      <c r="Z4" s="29">
        <v>2048</v>
      </c>
      <c r="AA4" s="29">
        <v>2049</v>
      </c>
      <c r="AB4" s="29">
        <v>2050</v>
      </c>
      <c r="AC4" s="29">
        <v>2051</v>
      </c>
      <c r="AD4" s="29">
        <v>2052</v>
      </c>
      <c r="AE4" s="29">
        <v>2053</v>
      </c>
      <c r="AF4" s="29">
        <v>2054</v>
      </c>
      <c r="AG4" s="29">
        <v>2055</v>
      </c>
      <c r="AH4" s="30"/>
      <c r="AI4" s="30"/>
      <c r="AJ4" s="30"/>
    </row>
    <row r="5" spans="1:36" ht="15">
      <c r="A5" s="27"/>
      <c r="B5" s="31" t="s">
        <v>45</v>
      </c>
      <c r="C5" s="32">
        <v>3.1599622314333828</v>
      </c>
      <c r="D5" s="32">
        <v>3.2212182475754734</v>
      </c>
      <c r="E5" s="32">
        <v>3.3526237903045035</v>
      </c>
      <c r="F5" s="32">
        <v>3.556023018240658</v>
      </c>
      <c r="G5" s="32">
        <v>3.7056699067983443</v>
      </c>
      <c r="H5" s="32">
        <v>3.8462878015846407</v>
      </c>
      <c r="I5" s="32">
        <v>3.9759473802532059</v>
      </c>
      <c r="J5" s="32">
        <v>4.1057334118915305</v>
      </c>
      <c r="K5" s="32">
        <v>4.2024660324291725</v>
      </c>
      <c r="L5" s="32">
        <v>4.2683588706415048</v>
      </c>
      <c r="M5" s="32">
        <v>4.3414662825868744</v>
      </c>
      <c r="N5" s="32">
        <v>4.4135614495081077</v>
      </c>
      <c r="O5" s="32">
        <v>4.4774609992481427</v>
      </c>
      <c r="P5" s="32">
        <v>4.5418989649011703</v>
      </c>
      <c r="Q5" s="32">
        <v>4.6036098282845366</v>
      </c>
      <c r="R5" s="32">
        <v>4.6734695716230901</v>
      </c>
      <c r="S5" s="32">
        <v>4.7532894322242525</v>
      </c>
      <c r="T5" s="32">
        <v>4.8418204132821367</v>
      </c>
      <c r="U5" s="32">
        <v>4.9324735514470426</v>
      </c>
      <c r="V5" s="32">
        <v>5.0210646986268763</v>
      </c>
      <c r="W5" s="32">
        <v>5.1116865635108688</v>
      </c>
      <c r="X5" s="32">
        <v>5.2079619095819689</v>
      </c>
      <c r="Y5" s="32">
        <v>5.3090322367458054</v>
      </c>
      <c r="Z5" s="32">
        <v>5.4108047952038278</v>
      </c>
      <c r="AA5" s="32">
        <v>5.5127514201572128</v>
      </c>
      <c r="AB5" s="32">
        <v>5.6207549567365485</v>
      </c>
      <c r="AC5" s="32">
        <v>5.7336295719113801</v>
      </c>
      <c r="AD5" s="32">
        <v>5.8490345872262504</v>
      </c>
      <c r="AE5" s="32">
        <v>5.9609012140983557</v>
      </c>
      <c r="AF5" s="32">
        <v>6.0679315444121258</v>
      </c>
      <c r="AG5" s="32">
        <v>6.1752446920695734</v>
      </c>
      <c r="AH5" s="33"/>
      <c r="AI5" s="33"/>
      <c r="AJ5" s="33"/>
    </row>
    <row r="6" spans="1:36" ht="15">
      <c r="A6" s="27"/>
      <c r="B6" s="31" t="s">
        <v>46</v>
      </c>
      <c r="C6" s="32">
        <v>3.1599622314333828</v>
      </c>
      <c r="D6" s="32">
        <v>3.221250371297109</v>
      </c>
      <c r="E6" s="32">
        <v>3.3527284661367727</v>
      </c>
      <c r="F6" s="32">
        <v>3.5562633701893569</v>
      </c>
      <c r="G6" s="32">
        <v>3.706042252650378</v>
      </c>
      <c r="H6" s="32">
        <v>3.8518751511934521</v>
      </c>
      <c r="I6" s="32">
        <v>3.9918507214540004</v>
      </c>
      <c r="J6" s="32">
        <v>4.1340756248401345</v>
      </c>
      <c r="K6" s="32">
        <v>4.2430649593088274</v>
      </c>
      <c r="L6" s="32">
        <v>4.3208283956700066</v>
      </c>
      <c r="M6" s="32">
        <v>4.4056088779219706</v>
      </c>
      <c r="N6" s="32">
        <v>4.4891166636200834</v>
      </c>
      <c r="O6" s="32">
        <v>4.5640858336800223</v>
      </c>
      <c r="P6" s="32">
        <v>4.6393750449194897</v>
      </c>
      <c r="Q6" s="32">
        <v>4.7116088315057505</v>
      </c>
      <c r="R6" s="32">
        <v>4.7919509516773537</v>
      </c>
      <c r="S6" s="32">
        <v>4.8823386373207578</v>
      </c>
      <c r="T6" s="32">
        <v>4.9815250315226498</v>
      </c>
      <c r="U6" s="32">
        <v>5.082627457610263</v>
      </c>
      <c r="V6" s="32">
        <v>5.1814676575107592</v>
      </c>
      <c r="W6" s="32">
        <v>5.2822199577008897</v>
      </c>
      <c r="X6" s="32">
        <v>5.3886611243420992</v>
      </c>
      <c r="Y6" s="32">
        <v>5.4998609948068014</v>
      </c>
      <c r="Z6" s="32">
        <v>5.6116901296340727</v>
      </c>
      <c r="AA6" s="32">
        <v>5.7235591243897597</v>
      </c>
      <c r="AB6" s="32">
        <v>5.8414986312183066</v>
      </c>
      <c r="AC6" s="32">
        <v>5.964381702331103</v>
      </c>
      <c r="AD6" s="32">
        <v>6.0897436313060567</v>
      </c>
      <c r="AE6" s="32">
        <v>6.211282638663449</v>
      </c>
      <c r="AF6" s="32">
        <v>6.3276879416944505</v>
      </c>
      <c r="AG6" s="32">
        <v>6.4441940164354881</v>
      </c>
      <c r="AH6" s="33"/>
      <c r="AI6" s="33"/>
      <c r="AJ6" s="33"/>
    </row>
    <row r="7" spans="1:36" ht="15">
      <c r="A7" s="27"/>
      <c r="B7" s="47" t="s">
        <v>47</v>
      </c>
      <c r="C7" s="48">
        <v>3.1599622314333828</v>
      </c>
      <c r="D7" s="48">
        <v>3.2233598290178653</v>
      </c>
      <c r="E7" s="48">
        <v>3.3040586346264664</v>
      </c>
      <c r="F7" s="48">
        <v>3.448800405324385</v>
      </c>
      <c r="G7" s="48">
        <v>3.546704304981922</v>
      </c>
      <c r="H7" s="48">
        <v>3.6477507968604375</v>
      </c>
      <c r="I7" s="48">
        <v>3.7490412356456928</v>
      </c>
      <c r="J7" s="48">
        <v>3.8561860371680536</v>
      </c>
      <c r="K7" s="48">
        <v>3.9352114429495488</v>
      </c>
      <c r="L7" s="48">
        <v>3.9865412160926623</v>
      </c>
      <c r="M7" s="48">
        <v>4.0423726354308434</v>
      </c>
      <c r="N7" s="48">
        <v>4.0969254496589667</v>
      </c>
      <c r="O7" s="48">
        <v>4.1436090298236072</v>
      </c>
      <c r="P7" s="48">
        <v>4.1905845497984195</v>
      </c>
      <c r="Q7" s="48">
        <v>4.2347745118773261</v>
      </c>
      <c r="R7" s="48">
        <v>4.2862226548706568</v>
      </c>
      <c r="S7" s="48">
        <v>4.3464171234895428</v>
      </c>
      <c r="T7" s="48">
        <v>4.4139911142502246</v>
      </c>
      <c r="U7" s="48">
        <v>4.483351565140091</v>
      </c>
      <c r="V7" s="48">
        <v>4.550402022119501</v>
      </c>
      <c r="W7" s="48">
        <v>4.6188096812969857</v>
      </c>
      <c r="X7" s="48">
        <v>4.6921482643646044</v>
      </c>
      <c r="Y7" s="48">
        <v>4.7694484251946623</v>
      </c>
      <c r="Z7" s="48">
        <v>4.8471737268936588</v>
      </c>
      <c r="AA7" s="48">
        <v>4.924752632396336</v>
      </c>
      <c r="AB7" s="48">
        <v>5.0073681327153254</v>
      </c>
      <c r="AC7" s="48">
        <v>5.0939544371935126</v>
      </c>
      <c r="AD7" s="48">
        <v>5.1826459619960064</v>
      </c>
      <c r="AE7" s="48">
        <v>5.2680395353381506</v>
      </c>
      <c r="AF7" s="48">
        <v>5.3487857390778917</v>
      </c>
      <c r="AG7" s="48">
        <v>5.4294758292820138</v>
      </c>
      <c r="AH7" s="33"/>
      <c r="AI7" s="33"/>
      <c r="AJ7" s="33"/>
    </row>
    <row r="8" spans="1:36">
      <c r="A8" s="27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/>
      <c r="AI8" s="33"/>
      <c r="AJ8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C7036-B4DD-4538-ACBA-C909063BD0B5}"/>
</file>

<file path=customXml/itemProps2.xml><?xml version="1.0" encoding="utf-8"?>
<ds:datastoreItem xmlns:ds="http://schemas.openxmlformats.org/officeDocument/2006/customXml" ds:itemID="{03A25BFB-FEA7-492C-A0DE-27874C01B9A5}"/>
</file>

<file path=customXml/itemProps3.xml><?xml version="1.0" encoding="utf-8"?>
<ds:datastoreItem xmlns:ds="http://schemas.openxmlformats.org/officeDocument/2006/customXml" ds:itemID="{D8FC253A-F950-45A7-940D-EAECF7E60834}"/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Saez, Dylan</dc:creator>
  <cp:keywords/>
  <dc:description/>
  <cp:lastModifiedBy>Saez, Dylan</cp:lastModifiedBy>
  <cp:revision/>
  <dcterms:created xsi:type="dcterms:W3CDTF">2025-05-16T19:13:11Z</dcterms:created>
  <dcterms:modified xsi:type="dcterms:W3CDTF">2025-07-17T17:56:36Z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